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4. Rendición de Cuentas\2026\Tercer Informe trimestral 2026\"/>
    </mc:Choice>
  </mc:AlternateContent>
  <bookViews>
    <workbookView xWindow="0" yWindow="0" windowWidth="16605" windowHeight="4950"/>
  </bookViews>
  <sheets>
    <sheet name="MATRIZ RCC" sheetId="5" r:id="rId1"/>
    <sheet name="TOTALES JULIO-AGOS-SEPT." sheetId="6" r:id="rId2"/>
  </sheets>
  <externalReferences>
    <externalReference r:id="rId3"/>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259" i="6" l="1"/>
  <c r="D259" i="6"/>
  <c r="AA258" i="6"/>
  <c r="D258" i="6"/>
  <c r="AA257" i="6"/>
  <c r="D257" i="6"/>
  <c r="AA256" i="6"/>
  <c r="D256" i="6"/>
  <c r="AA255" i="6"/>
  <c r="D255" i="6"/>
  <c r="AA254" i="6"/>
  <c r="D254" i="6"/>
  <c r="AA253" i="6"/>
  <c r="D253" i="6"/>
  <c r="AA252" i="6"/>
  <c r="D252" i="6"/>
  <c r="AA251" i="6"/>
  <c r="D251" i="6"/>
  <c r="AA250" i="6"/>
  <c r="D250" i="6"/>
  <c r="AA249" i="6"/>
  <c r="D249" i="6"/>
  <c r="AA248" i="6"/>
  <c r="D248" i="6"/>
  <c r="AA247" i="6"/>
  <c r="D247" i="6"/>
  <c r="AA246" i="6"/>
  <c r="D246" i="6"/>
  <c r="AA245" i="6"/>
  <c r="D245" i="6"/>
  <c r="AA244" i="6"/>
  <c r="D244" i="6"/>
  <c r="AA243" i="6"/>
  <c r="D243" i="6"/>
  <c r="AA242" i="6"/>
  <c r="D242" i="6"/>
  <c r="AA241" i="6"/>
  <c r="D241" i="6"/>
  <c r="AA240" i="6"/>
  <c r="D240" i="6"/>
  <c r="AA239" i="6"/>
  <c r="D239" i="6"/>
  <c r="AA238" i="6"/>
  <c r="D238" i="6"/>
  <c r="AA237" i="6"/>
  <c r="D237" i="6"/>
  <c r="AA236" i="6"/>
  <c r="D236" i="6"/>
  <c r="AA235" i="6"/>
  <c r="D235" i="6"/>
  <c r="AA234" i="6"/>
  <c r="D234" i="6"/>
  <c r="AA233" i="6"/>
  <c r="D233" i="6"/>
  <c r="AA232" i="6"/>
  <c r="D232" i="6"/>
  <c r="AA231" i="6"/>
  <c r="D231" i="6"/>
  <c r="AA230" i="6"/>
  <c r="D230" i="6"/>
  <c r="AA229" i="6"/>
  <c r="D229" i="6"/>
  <c r="AA228" i="6"/>
  <c r="D228" i="6"/>
  <c r="AA227" i="6"/>
  <c r="D227" i="6"/>
  <c r="AA226" i="6"/>
  <c r="D226" i="6"/>
  <c r="AA225" i="6"/>
  <c r="D225" i="6"/>
  <c r="AA224" i="6"/>
  <c r="D224" i="6"/>
  <c r="AA223" i="6"/>
  <c r="D223" i="6"/>
  <c r="AA222" i="6"/>
  <c r="D222" i="6"/>
  <c r="AA221" i="6"/>
  <c r="D221" i="6"/>
  <c r="AA220" i="6"/>
  <c r="D220" i="6"/>
  <c r="AA219" i="6"/>
  <c r="D219" i="6"/>
  <c r="AA218" i="6"/>
  <c r="D218" i="6"/>
  <c r="AA217" i="6"/>
  <c r="D217" i="6"/>
  <c r="AA216" i="6"/>
  <c r="D216" i="6"/>
  <c r="AA215" i="6"/>
  <c r="D215" i="6"/>
  <c r="AA214" i="6"/>
  <c r="D214" i="6"/>
  <c r="AA213" i="6"/>
  <c r="D213" i="6"/>
  <c r="AA212" i="6"/>
  <c r="D212" i="6"/>
  <c r="AA211" i="6"/>
  <c r="D211" i="6"/>
  <c r="AA210" i="6"/>
  <c r="D210" i="6"/>
  <c r="AA209" i="6"/>
  <c r="D209" i="6"/>
  <c r="AA208" i="6"/>
  <c r="D208" i="6"/>
  <c r="AA207" i="6"/>
  <c r="D207" i="6"/>
  <c r="AA206" i="6"/>
  <c r="D206" i="6"/>
  <c r="AA205" i="6"/>
  <c r="D205" i="6"/>
  <c r="AA204" i="6"/>
  <c r="D204" i="6"/>
  <c r="AA203" i="6"/>
  <c r="D203" i="6"/>
  <c r="AA202" i="6"/>
  <c r="D202" i="6"/>
  <c r="AA201" i="6"/>
  <c r="D201" i="6"/>
  <c r="AA200" i="6"/>
  <c r="D200" i="6"/>
  <c r="AA199" i="6"/>
  <c r="D199" i="6"/>
  <c r="AA198" i="6"/>
  <c r="D198" i="6"/>
  <c r="AA197" i="6"/>
  <c r="D197" i="6"/>
  <c r="AA196" i="6"/>
  <c r="D196" i="6"/>
  <c r="AA195" i="6"/>
  <c r="D195" i="6"/>
  <c r="AA194" i="6"/>
  <c r="D194" i="6"/>
  <c r="AA193" i="6"/>
  <c r="D193" i="6"/>
  <c r="AA192" i="6"/>
  <c r="D192" i="6"/>
  <c r="AA191" i="6"/>
  <c r="D191" i="6"/>
  <c r="AA190" i="6"/>
  <c r="D190" i="6"/>
  <c r="AA189" i="6"/>
  <c r="D189" i="6"/>
  <c r="AA188" i="6"/>
  <c r="D188" i="6"/>
  <c r="AA187" i="6"/>
  <c r="D187" i="6"/>
  <c r="AA186" i="6"/>
  <c r="D186" i="6"/>
  <c r="AA185" i="6"/>
  <c r="D185" i="6"/>
  <c r="AA184" i="6"/>
  <c r="D184" i="6"/>
  <c r="AA183" i="6"/>
  <c r="D183" i="6"/>
  <c r="AA182" i="6"/>
  <c r="D182" i="6"/>
  <c r="AA181" i="6"/>
  <c r="D181" i="6"/>
  <c r="AA180" i="6"/>
  <c r="D180" i="6"/>
  <c r="AA179" i="6"/>
  <c r="D179" i="6"/>
  <c r="AA178" i="6"/>
  <c r="D178" i="6"/>
  <c r="AA177" i="6"/>
  <c r="D177" i="6"/>
  <c r="AA176" i="6"/>
  <c r="D176" i="6"/>
  <c r="AA175" i="6"/>
  <c r="D175" i="6"/>
  <c r="AA174" i="6"/>
  <c r="D174" i="6"/>
  <c r="AA173" i="6"/>
  <c r="D173" i="6"/>
  <c r="AA172" i="6"/>
  <c r="D172" i="6"/>
  <c r="AA171" i="6"/>
  <c r="D171" i="6"/>
  <c r="AA170" i="6"/>
  <c r="D170" i="6"/>
  <c r="AA169" i="6"/>
  <c r="D169" i="6"/>
  <c r="AA168" i="6"/>
  <c r="D168" i="6"/>
  <c r="AA167" i="6"/>
  <c r="D167" i="6"/>
  <c r="AA166" i="6"/>
  <c r="D166" i="6"/>
  <c r="AA165" i="6"/>
  <c r="D165" i="6"/>
  <c r="AA164" i="6"/>
  <c r="D164" i="6"/>
  <c r="AA163" i="6"/>
  <c r="D163" i="6"/>
  <c r="AA162" i="6"/>
  <c r="D162" i="6"/>
  <c r="AA161" i="6"/>
  <c r="D161" i="6"/>
  <c r="AA160" i="6"/>
  <c r="D160" i="6"/>
  <c r="AA159" i="6"/>
  <c r="D159" i="6"/>
  <c r="AA158" i="6"/>
  <c r="D158" i="6"/>
  <c r="AA157" i="6"/>
  <c r="D157" i="6"/>
  <c r="AA156" i="6"/>
  <c r="D156" i="6"/>
  <c r="AA155" i="6"/>
  <c r="D155" i="6"/>
  <c r="AA154" i="6"/>
  <c r="D154" i="6"/>
  <c r="AA153" i="6"/>
  <c r="D153" i="6"/>
  <c r="AA152" i="6"/>
  <c r="D152" i="6"/>
  <c r="AA151" i="6"/>
  <c r="D151" i="6"/>
  <c r="AA150" i="6"/>
  <c r="D150" i="6"/>
  <c r="AA149" i="6"/>
  <c r="D149" i="6"/>
  <c r="AA148" i="6"/>
  <c r="D148" i="6"/>
  <c r="AA147" i="6"/>
  <c r="D147" i="6"/>
  <c r="AA146" i="6"/>
  <c r="D146" i="6"/>
  <c r="AA145" i="6"/>
  <c r="D145" i="6"/>
  <c r="AA144" i="6"/>
  <c r="D144" i="6"/>
  <c r="AA143" i="6"/>
  <c r="D143" i="6"/>
  <c r="AA142" i="6"/>
  <c r="D142" i="6"/>
  <c r="AA141" i="6"/>
  <c r="D141" i="6"/>
  <c r="AA140" i="6"/>
  <c r="D140" i="6"/>
  <c r="AA139" i="6"/>
  <c r="D139" i="6"/>
  <c r="AA138" i="6"/>
  <c r="D138" i="6"/>
  <c r="AA137" i="6"/>
  <c r="D137" i="6"/>
  <c r="AA136" i="6"/>
  <c r="D136" i="6"/>
  <c r="AA135" i="6"/>
  <c r="D135" i="6"/>
  <c r="AA134" i="6"/>
  <c r="D134" i="6"/>
  <c r="AA133" i="6"/>
  <c r="D133" i="6"/>
  <c r="AA132" i="6"/>
  <c r="D132" i="6"/>
  <c r="AA131" i="6"/>
  <c r="D131" i="6"/>
  <c r="AA130" i="6"/>
  <c r="D130" i="6"/>
  <c r="AA129" i="6"/>
  <c r="D129" i="6"/>
  <c r="AA128" i="6"/>
  <c r="D128" i="6"/>
  <c r="AA127" i="6"/>
  <c r="D127" i="6"/>
  <c r="AA126" i="6"/>
  <c r="D126" i="6"/>
  <c r="AA125" i="6"/>
  <c r="D125" i="6"/>
  <c r="AA124" i="6"/>
  <c r="D124" i="6"/>
  <c r="AA123" i="6"/>
  <c r="D123" i="6"/>
  <c r="AA122" i="6"/>
  <c r="D122" i="6"/>
  <c r="AA121" i="6"/>
  <c r="D121" i="6"/>
  <c r="AA120" i="6"/>
  <c r="D120" i="6"/>
  <c r="AA119" i="6"/>
  <c r="D119" i="6"/>
  <c r="AA118" i="6"/>
  <c r="D118" i="6"/>
  <c r="AA117" i="6"/>
  <c r="D117" i="6"/>
  <c r="AA116" i="6"/>
  <c r="D116" i="6"/>
  <c r="AA115" i="6"/>
  <c r="D115" i="6"/>
  <c r="AA114" i="6"/>
  <c r="D114" i="6"/>
  <c r="AA113" i="6"/>
  <c r="D113" i="6"/>
  <c r="AA112" i="6"/>
  <c r="D112" i="6"/>
  <c r="AA111" i="6"/>
  <c r="D111" i="6"/>
  <c r="AA110" i="6"/>
  <c r="D110" i="6"/>
  <c r="AA109" i="6"/>
  <c r="D109" i="6"/>
  <c r="AA108" i="6"/>
  <c r="D108" i="6"/>
  <c r="AA107" i="6"/>
  <c r="D107" i="6"/>
  <c r="AA106" i="6"/>
  <c r="D106" i="6"/>
  <c r="AA105" i="6"/>
  <c r="D105" i="6"/>
  <c r="AA104" i="6"/>
  <c r="D104" i="6"/>
  <c r="AA103" i="6"/>
  <c r="D103" i="6"/>
  <c r="AA102" i="6"/>
  <c r="D102" i="6"/>
  <c r="AA101" i="6"/>
  <c r="D101" i="6"/>
  <c r="AA100" i="6"/>
  <c r="D100" i="6"/>
  <c r="AA99" i="6"/>
  <c r="D99" i="6"/>
  <c r="AA98" i="6"/>
  <c r="D98" i="6"/>
  <c r="AA97" i="6"/>
  <c r="D97" i="6"/>
  <c r="AA96" i="6"/>
  <c r="D96" i="6"/>
  <c r="AA95" i="6"/>
  <c r="D95" i="6"/>
  <c r="AA94" i="6"/>
  <c r="D94" i="6"/>
  <c r="AA93" i="6"/>
  <c r="D93" i="6"/>
  <c r="AA92" i="6"/>
  <c r="D92" i="6"/>
  <c r="AA91" i="6"/>
  <c r="D91" i="6"/>
  <c r="AA90" i="6"/>
  <c r="D90" i="6"/>
  <c r="AA89" i="6"/>
  <c r="D89" i="6"/>
  <c r="AA88" i="6"/>
  <c r="D88" i="6"/>
  <c r="AA87" i="6"/>
  <c r="D87" i="6"/>
  <c r="AA86" i="6"/>
  <c r="D86" i="6"/>
  <c r="AA85" i="6"/>
  <c r="D85" i="6"/>
  <c r="AA84" i="6"/>
  <c r="D84" i="6"/>
  <c r="AA83" i="6"/>
  <c r="D83" i="6"/>
  <c r="AA82" i="6"/>
  <c r="D82" i="6"/>
  <c r="AA81" i="6"/>
  <c r="D81" i="6"/>
  <c r="AA80" i="6"/>
  <c r="D80" i="6"/>
  <c r="AA79" i="6"/>
  <c r="D79" i="6"/>
  <c r="AA78" i="6"/>
  <c r="D78" i="6"/>
  <c r="AA77" i="6"/>
  <c r="D77" i="6"/>
  <c r="AA76" i="6"/>
  <c r="D76" i="6"/>
  <c r="AA75" i="6"/>
  <c r="D75" i="6"/>
  <c r="AA74" i="6"/>
  <c r="D74" i="6"/>
  <c r="AA73" i="6"/>
  <c r="D73" i="6"/>
  <c r="AA72" i="6"/>
  <c r="D72" i="6"/>
  <c r="AA71" i="6"/>
  <c r="D71" i="6"/>
  <c r="AA70" i="6"/>
  <c r="D70" i="6"/>
  <c r="AA69" i="6"/>
  <c r="D69" i="6"/>
  <c r="AA68" i="6"/>
  <c r="D68" i="6"/>
  <c r="AA67" i="6"/>
  <c r="D67" i="6"/>
  <c r="AA66" i="6"/>
  <c r="D66" i="6"/>
  <c r="AA65" i="6"/>
  <c r="D65" i="6"/>
  <c r="AA64" i="6"/>
  <c r="D64" i="6"/>
  <c r="AA63" i="6"/>
  <c r="D63" i="6"/>
  <c r="AA62" i="6"/>
  <c r="D62" i="6"/>
  <c r="AA61" i="6"/>
  <c r="D61" i="6"/>
  <c r="AA60" i="6"/>
  <c r="D60" i="6"/>
  <c r="AA59" i="6"/>
  <c r="D59" i="6"/>
  <c r="AA58" i="6"/>
  <c r="D58" i="6"/>
  <c r="AA57" i="6"/>
  <c r="D57" i="6"/>
  <c r="AA56" i="6"/>
  <c r="D56" i="6"/>
  <c r="AA55" i="6"/>
  <c r="D55" i="6"/>
  <c r="AA54" i="6"/>
  <c r="D54" i="6"/>
  <c r="AA53" i="6"/>
  <c r="D53" i="6"/>
  <c r="AA52" i="6"/>
  <c r="D52" i="6"/>
  <c r="AA51" i="6"/>
  <c r="D51" i="6"/>
  <c r="AA50" i="6"/>
  <c r="D50" i="6"/>
  <c r="AA49" i="6"/>
  <c r="D49" i="6"/>
  <c r="AA48" i="6"/>
  <c r="D48" i="6"/>
  <c r="AA47" i="6"/>
  <c r="D47" i="6"/>
  <c r="AA46" i="6"/>
  <c r="D46" i="6"/>
  <c r="AA45" i="6"/>
  <c r="D45" i="6"/>
  <c r="AA44" i="6"/>
  <c r="D44" i="6"/>
  <c r="AA43" i="6"/>
  <c r="D43" i="6"/>
  <c r="AA42" i="6"/>
  <c r="D42" i="6"/>
  <c r="AA41" i="6"/>
  <c r="D41" i="6"/>
  <c r="AA40" i="6"/>
  <c r="D40" i="6"/>
  <c r="AA39" i="6"/>
  <c r="D39" i="6"/>
  <c r="AA38" i="6"/>
  <c r="D38" i="6"/>
  <c r="AA37" i="6"/>
  <c r="D37" i="6"/>
  <c r="AA36" i="6"/>
  <c r="D36" i="6"/>
  <c r="AA35" i="6"/>
  <c r="D35" i="6"/>
  <c r="AA34" i="6"/>
  <c r="D34" i="6"/>
  <c r="AA33" i="6"/>
  <c r="D33" i="6"/>
  <c r="AA32" i="6"/>
  <c r="D32" i="6"/>
  <c r="AA31" i="6"/>
  <c r="D31" i="6"/>
  <c r="AA30" i="6"/>
  <c r="D30" i="6"/>
  <c r="AA29" i="6"/>
  <c r="D29" i="6"/>
  <c r="AA28" i="6"/>
  <c r="D28" i="6"/>
  <c r="AA27" i="6"/>
  <c r="D27" i="6"/>
  <c r="AA26" i="6"/>
  <c r="D26" i="6"/>
  <c r="AA25" i="6"/>
  <c r="D25" i="6"/>
  <c r="AA24" i="6"/>
  <c r="D24" i="6"/>
  <c r="AA23" i="6"/>
  <c r="D23" i="6"/>
  <c r="AA22" i="6"/>
  <c r="D22" i="6"/>
  <c r="AA21" i="6"/>
  <c r="D21" i="6"/>
  <c r="AA20" i="6"/>
  <c r="D20" i="6"/>
  <c r="AA19" i="6"/>
  <c r="D19" i="6"/>
  <c r="AA18" i="6"/>
  <c r="D18" i="6"/>
  <c r="AA17" i="6"/>
  <c r="D17" i="6"/>
  <c r="AA16" i="6"/>
  <c r="D16" i="6"/>
  <c r="AA15" i="6"/>
  <c r="D15" i="6"/>
  <c r="AA14" i="6"/>
  <c r="D14" i="6"/>
  <c r="AA13" i="6"/>
  <c r="D13" i="6"/>
  <c r="AA12" i="6"/>
  <c r="D12" i="6"/>
  <c r="AA11" i="6"/>
  <c r="D11" i="6"/>
  <c r="AA10" i="6"/>
  <c r="D10" i="6"/>
  <c r="AA9" i="6"/>
  <c r="D9" i="6"/>
  <c r="AA8" i="6"/>
  <c r="D8" i="6"/>
  <c r="AA7" i="6"/>
  <c r="D7" i="6"/>
  <c r="AA6" i="6"/>
  <c r="D6" i="6"/>
  <c r="BH5" i="6"/>
  <c r="BG5" i="6"/>
  <c r="BF5" i="6"/>
  <c r="BE5" i="6"/>
  <c r="BD5" i="6"/>
  <c r="BC5" i="6"/>
  <c r="BB5" i="6"/>
  <c r="BA5" i="6"/>
  <c r="AZ5" i="6"/>
  <c r="AY5" i="6"/>
  <c r="AX5" i="6"/>
  <c r="AW5" i="6"/>
  <c r="AV5" i="6"/>
  <c r="AU5" i="6"/>
  <c r="AT5" i="6"/>
  <c r="AS5" i="6"/>
  <c r="AR5" i="6"/>
  <c r="AQ5" i="6"/>
  <c r="AP5" i="6"/>
  <c r="AO5" i="6"/>
  <c r="AN5" i="6"/>
  <c r="AM5" i="6"/>
  <c r="AL5" i="6"/>
  <c r="AK5" i="6"/>
  <c r="AJ5" i="6"/>
  <c r="AI5" i="6"/>
  <c r="AH5" i="6"/>
  <c r="AG5" i="6"/>
  <c r="AF5" i="6"/>
  <c r="AE5" i="6"/>
  <c r="AD5" i="6"/>
  <c r="AC5" i="6"/>
  <c r="AB5" i="6"/>
  <c r="AA5" i="6"/>
  <c r="AA260" i="6" s="1"/>
  <c r="D5" i="6"/>
  <c r="D260" i="6" s="1"/>
  <c r="BH4" i="6" s="1"/>
  <c r="BE4" i="6"/>
  <c r="BE35" i="6" s="1"/>
  <c r="BA4" i="6"/>
  <c r="BA39" i="6" s="1"/>
  <c r="AW4" i="6"/>
  <c r="AS4" i="6"/>
  <c r="AS37" i="6" s="1"/>
  <c r="AO4" i="6"/>
  <c r="AO35" i="6" s="1"/>
  <c r="AK4" i="6"/>
  <c r="AK39" i="6" s="1"/>
  <c r="AG4" i="6"/>
  <c r="AG35" i="6" s="1"/>
  <c r="AC4" i="6"/>
  <c r="AC39" i="6" s="1"/>
  <c r="BH258" i="6" l="1"/>
  <c r="BH254" i="6"/>
  <c r="BH259" i="6"/>
  <c r="BH255" i="6"/>
  <c r="BH251" i="6"/>
  <c r="BH256" i="6"/>
  <c r="BH245" i="6"/>
  <c r="BH257" i="6"/>
  <c r="BH252" i="6"/>
  <c r="BH249" i="6"/>
  <c r="BH247" i="6"/>
  <c r="BH253" i="6"/>
  <c r="BH248" i="6"/>
  <c r="BH241" i="6"/>
  <c r="BH237" i="6"/>
  <c r="BH250" i="6"/>
  <c r="BH242" i="6"/>
  <c r="BH238" i="6"/>
  <c r="BH243" i="6"/>
  <c r="BH239" i="6"/>
  <c r="BH235" i="6"/>
  <c r="BH240" i="6"/>
  <c r="BH232" i="6"/>
  <c r="BH228" i="6"/>
  <c r="BH224" i="6"/>
  <c r="BH220" i="6"/>
  <c r="BH246" i="6"/>
  <c r="BH236" i="6"/>
  <c r="BH233" i="6"/>
  <c r="BH229" i="6"/>
  <c r="BH225" i="6"/>
  <c r="BH221" i="6"/>
  <c r="BH234" i="6"/>
  <c r="BH230" i="6"/>
  <c r="BH226" i="6"/>
  <c r="BH222" i="6"/>
  <c r="BH218" i="6"/>
  <c r="BH214" i="6"/>
  <c r="BH210" i="6"/>
  <c r="BH206" i="6"/>
  <c r="BH231" i="6"/>
  <c r="BH215" i="6"/>
  <c r="BH211" i="6"/>
  <c r="BH207" i="6"/>
  <c r="BH244" i="6"/>
  <c r="BH227" i="6"/>
  <c r="BH216" i="6"/>
  <c r="BH212" i="6"/>
  <c r="BH208" i="6"/>
  <c r="BH204" i="6"/>
  <c r="BH223" i="6"/>
  <c r="BH209" i="6"/>
  <c r="BH201" i="6"/>
  <c r="BH197" i="6"/>
  <c r="BH193" i="6"/>
  <c r="BH189" i="6"/>
  <c r="BH185" i="6"/>
  <c r="BH202" i="6"/>
  <c r="BH198" i="6"/>
  <c r="BH194" i="6"/>
  <c r="BH190" i="6"/>
  <c r="BH217" i="6"/>
  <c r="BH203" i="6"/>
  <c r="BH199" i="6"/>
  <c r="BH195" i="6"/>
  <c r="BH191" i="6"/>
  <c r="BH187" i="6"/>
  <c r="BH196" i="6"/>
  <c r="BH188" i="6"/>
  <c r="BH181" i="6"/>
  <c r="BH177" i="6"/>
  <c r="BH173" i="6"/>
  <c r="BH169" i="6"/>
  <c r="BH165" i="6"/>
  <c r="BH161" i="6"/>
  <c r="BH157" i="6"/>
  <c r="BH153" i="6"/>
  <c r="BH192" i="6"/>
  <c r="BH186" i="6"/>
  <c r="BH182" i="6"/>
  <c r="BH178" i="6"/>
  <c r="BH174" i="6"/>
  <c r="BH170" i="6"/>
  <c r="BH166" i="6"/>
  <c r="BH162" i="6"/>
  <c r="BH158" i="6"/>
  <c r="BH183" i="6"/>
  <c r="BH179" i="6"/>
  <c r="BH175" i="6"/>
  <c r="BH171" i="6"/>
  <c r="BH167" i="6"/>
  <c r="BH163" i="6"/>
  <c r="BH159" i="6"/>
  <c r="BH155" i="6"/>
  <c r="BH200" i="6"/>
  <c r="BH172" i="6"/>
  <c r="BH150" i="6"/>
  <c r="BH146" i="6"/>
  <c r="BH142" i="6"/>
  <c r="BH138" i="6"/>
  <c r="BH134" i="6"/>
  <c r="BH130" i="6"/>
  <c r="BH126" i="6"/>
  <c r="BH219" i="6"/>
  <c r="BH205" i="6"/>
  <c r="BH184" i="6"/>
  <c r="BH168" i="6"/>
  <c r="BH156" i="6"/>
  <c r="BH151" i="6"/>
  <c r="BH147" i="6"/>
  <c r="BH143" i="6"/>
  <c r="BH139" i="6"/>
  <c r="BH135" i="6"/>
  <c r="BH131" i="6"/>
  <c r="BH180" i="6"/>
  <c r="BH164" i="6"/>
  <c r="BH154" i="6"/>
  <c r="BH148" i="6"/>
  <c r="BH144" i="6"/>
  <c r="BH140" i="6"/>
  <c r="BH136" i="6"/>
  <c r="BH132" i="6"/>
  <c r="BH128" i="6"/>
  <c r="BH124" i="6"/>
  <c r="BH213" i="6"/>
  <c r="BH149" i="6"/>
  <c r="BH133" i="6"/>
  <c r="BH127" i="6"/>
  <c r="BH176" i="6"/>
  <c r="BH152" i="6"/>
  <c r="BH160" i="6"/>
  <c r="BH141" i="6"/>
  <c r="BH129" i="6"/>
  <c r="BH120" i="6"/>
  <c r="BH125" i="6"/>
  <c r="BH121" i="6"/>
  <c r="BH117" i="6"/>
  <c r="BH113" i="6"/>
  <c r="BH109" i="6"/>
  <c r="BH145" i="6"/>
  <c r="BH123" i="6"/>
  <c r="BH122" i="6"/>
  <c r="BH118" i="6"/>
  <c r="BH137" i="6"/>
  <c r="BH119" i="6"/>
  <c r="BH115" i="6"/>
  <c r="BH111" i="6"/>
  <c r="BH107" i="6"/>
  <c r="BH112" i="6"/>
  <c r="BH106" i="6"/>
  <c r="BH102" i="6"/>
  <c r="BH98" i="6"/>
  <c r="BH94" i="6"/>
  <c r="BH90" i="6"/>
  <c r="BH86" i="6"/>
  <c r="BH82" i="6"/>
  <c r="BH78" i="6"/>
  <c r="BH110" i="6"/>
  <c r="BH103" i="6"/>
  <c r="BH99" i="6"/>
  <c r="BH95" i="6"/>
  <c r="BH91" i="6"/>
  <c r="BH87" i="6"/>
  <c r="BH83" i="6"/>
  <c r="BH79" i="6"/>
  <c r="BH75" i="6"/>
  <c r="BH71" i="6"/>
  <c r="BH116" i="6"/>
  <c r="BH108" i="6"/>
  <c r="BH104" i="6"/>
  <c r="BH100" i="6"/>
  <c r="BH96" i="6"/>
  <c r="BH92" i="6"/>
  <c r="BH88" i="6"/>
  <c r="BH84" i="6"/>
  <c r="BH80" i="6"/>
  <c r="BH114" i="6"/>
  <c r="BH105" i="6"/>
  <c r="BH101" i="6"/>
  <c r="BH97" i="6"/>
  <c r="BH93" i="6"/>
  <c r="BH89" i="6"/>
  <c r="BH85" i="6"/>
  <c r="BH81" i="6"/>
  <c r="BH77" i="6"/>
  <c r="BH73" i="6"/>
  <c r="BH70" i="6"/>
  <c r="BH66" i="6"/>
  <c r="BH62" i="6"/>
  <c r="BH58" i="6"/>
  <c r="BH54" i="6"/>
  <c r="BH50" i="6"/>
  <c r="BH46" i="6"/>
  <c r="BH42" i="6"/>
  <c r="BH76" i="6"/>
  <c r="BH67" i="6"/>
  <c r="BH63" i="6"/>
  <c r="BH59" i="6"/>
  <c r="BH55" i="6"/>
  <c r="BH51" i="6"/>
  <c r="BH47" i="6"/>
  <c r="BH43" i="6"/>
  <c r="BH39" i="6"/>
  <c r="BH35" i="6"/>
  <c r="BH74" i="6"/>
  <c r="BH68" i="6"/>
  <c r="BH64" i="6"/>
  <c r="BH60" i="6"/>
  <c r="BH56" i="6"/>
  <c r="BH52" i="6"/>
  <c r="BH48" i="6"/>
  <c r="BH44" i="6"/>
  <c r="BH40" i="6"/>
  <c r="BH72" i="6"/>
  <c r="BH69" i="6"/>
  <c r="BH65" i="6"/>
  <c r="BH61" i="6"/>
  <c r="BH57" i="6"/>
  <c r="BH53" i="6"/>
  <c r="BH49" i="6"/>
  <c r="BH45" i="6"/>
  <c r="BH41" i="6"/>
  <c r="BH37" i="6"/>
  <c r="BH33" i="6"/>
  <c r="BH30" i="6"/>
  <c r="BH26" i="6"/>
  <c r="BH22" i="6"/>
  <c r="BH18" i="6"/>
  <c r="BH14" i="6"/>
  <c r="BH10" i="6"/>
  <c r="BH6" i="6"/>
  <c r="BH38" i="6"/>
  <c r="BH31" i="6"/>
  <c r="BH27" i="6"/>
  <c r="BH23" i="6"/>
  <c r="BH19" i="6"/>
  <c r="BH15" i="6"/>
  <c r="BH11" i="6"/>
  <c r="BH7" i="6"/>
  <c r="BH36" i="6"/>
  <c r="BH32" i="6"/>
  <c r="BH28" i="6"/>
  <c r="BH24" i="6"/>
  <c r="BH20" i="6"/>
  <c r="BH16" i="6"/>
  <c r="BH12" i="6"/>
  <c r="BH8" i="6"/>
  <c r="BH34" i="6"/>
  <c r="BH29" i="6"/>
  <c r="BH25" i="6"/>
  <c r="BH21" i="6"/>
  <c r="BH17" i="6"/>
  <c r="BH13" i="6"/>
  <c r="BH9" i="6"/>
  <c r="AW259" i="6"/>
  <c r="AW255" i="6"/>
  <c r="AW256" i="6"/>
  <c r="AW252" i="6"/>
  <c r="AW258" i="6"/>
  <c r="AW253" i="6"/>
  <c r="AW246" i="6"/>
  <c r="AW251" i="6"/>
  <c r="AW257" i="6"/>
  <c r="AW254" i="6"/>
  <c r="AW248" i="6"/>
  <c r="AW249" i="6"/>
  <c r="AW242" i="6"/>
  <c r="AW238" i="6"/>
  <c r="AW243" i="6"/>
  <c r="AW239" i="6"/>
  <c r="AW247" i="6"/>
  <c r="AW244" i="6"/>
  <c r="AW240" i="6"/>
  <c r="AW236" i="6"/>
  <c r="AW241" i="6"/>
  <c r="AW237" i="6"/>
  <c r="AW233" i="6"/>
  <c r="AW229" i="6"/>
  <c r="AW225" i="6"/>
  <c r="AW221" i="6"/>
  <c r="AW245" i="6"/>
  <c r="AW234" i="6"/>
  <c r="AW230" i="6"/>
  <c r="AW226" i="6"/>
  <c r="AW222" i="6"/>
  <c r="AW231" i="6"/>
  <c r="AW227" i="6"/>
  <c r="AW223" i="6"/>
  <c r="AW250" i="6"/>
  <c r="AW215" i="6"/>
  <c r="AW211" i="6"/>
  <c r="AW207" i="6"/>
  <c r="AW232" i="6"/>
  <c r="AW219" i="6"/>
  <c r="AW216" i="6"/>
  <c r="AW212" i="6"/>
  <c r="AW208" i="6"/>
  <c r="AW228" i="6"/>
  <c r="AW220" i="6"/>
  <c r="AW217" i="6"/>
  <c r="AW213" i="6"/>
  <c r="AW209" i="6"/>
  <c r="AW205" i="6"/>
  <c r="AW235" i="6"/>
  <c r="AW224" i="6"/>
  <c r="AW210" i="6"/>
  <c r="AW202" i="6"/>
  <c r="AW198" i="6"/>
  <c r="AW194" i="6"/>
  <c r="AW190" i="6"/>
  <c r="AW186" i="6"/>
  <c r="AW203" i="6"/>
  <c r="AW199" i="6"/>
  <c r="AW195" i="6"/>
  <c r="AW191" i="6"/>
  <c r="AW218" i="6"/>
  <c r="AW206" i="6"/>
  <c r="AW200" i="6"/>
  <c r="AW196" i="6"/>
  <c r="AW192" i="6"/>
  <c r="AW188" i="6"/>
  <c r="AW197" i="6"/>
  <c r="AW187" i="6"/>
  <c r="AW182" i="6"/>
  <c r="AW178" i="6"/>
  <c r="AW174" i="6"/>
  <c r="AW170" i="6"/>
  <c r="AW166" i="6"/>
  <c r="AW162" i="6"/>
  <c r="AW158" i="6"/>
  <c r="AW154" i="6"/>
  <c r="AW193" i="6"/>
  <c r="AW185" i="6"/>
  <c r="AW183" i="6"/>
  <c r="AW179" i="6"/>
  <c r="AW175" i="6"/>
  <c r="AW171" i="6"/>
  <c r="AW167" i="6"/>
  <c r="AW163" i="6"/>
  <c r="AW159" i="6"/>
  <c r="AW184" i="6"/>
  <c r="AW180" i="6"/>
  <c r="AW176" i="6"/>
  <c r="AW172" i="6"/>
  <c r="AW168" i="6"/>
  <c r="AW164" i="6"/>
  <c r="AW160" i="6"/>
  <c r="AW156" i="6"/>
  <c r="AW152" i="6"/>
  <c r="AW214" i="6"/>
  <c r="AW201" i="6"/>
  <c r="AW189" i="6"/>
  <c r="AW173" i="6"/>
  <c r="AW157" i="6"/>
  <c r="AW151" i="6"/>
  <c r="AW147" i="6"/>
  <c r="AW143" i="6"/>
  <c r="AW139" i="6"/>
  <c r="AW135" i="6"/>
  <c r="AW131" i="6"/>
  <c r="AW127" i="6"/>
  <c r="AW123" i="6"/>
  <c r="AW204" i="6"/>
  <c r="AW169" i="6"/>
  <c r="AW155" i="6"/>
  <c r="AW148" i="6"/>
  <c r="AW144" i="6"/>
  <c r="AW140" i="6"/>
  <c r="AW136" i="6"/>
  <c r="AW132" i="6"/>
  <c r="AW181" i="6"/>
  <c r="AW165" i="6"/>
  <c r="AW153" i="6"/>
  <c r="AW149" i="6"/>
  <c r="AW145" i="6"/>
  <c r="AW141" i="6"/>
  <c r="AW137" i="6"/>
  <c r="AW133" i="6"/>
  <c r="AW129" i="6"/>
  <c r="AW125" i="6"/>
  <c r="AW150" i="6"/>
  <c r="AW134" i="6"/>
  <c r="AW126" i="6"/>
  <c r="AW177" i="6"/>
  <c r="AW161" i="6"/>
  <c r="AW142" i="6"/>
  <c r="AW128" i="6"/>
  <c r="AW121" i="6"/>
  <c r="AW117" i="6"/>
  <c r="AW146" i="6"/>
  <c r="AW122" i="6"/>
  <c r="AW118" i="6"/>
  <c r="AW114" i="6"/>
  <c r="AW110" i="6"/>
  <c r="AW138" i="6"/>
  <c r="AW119" i="6"/>
  <c r="AW130" i="6"/>
  <c r="AW124" i="6"/>
  <c r="AW120" i="6"/>
  <c r="AW116" i="6"/>
  <c r="AW112" i="6"/>
  <c r="AW108" i="6"/>
  <c r="AW111" i="6"/>
  <c r="AW103" i="6"/>
  <c r="AW99" i="6"/>
  <c r="AW95" i="6"/>
  <c r="AW91" i="6"/>
  <c r="AW87" i="6"/>
  <c r="AW83" i="6"/>
  <c r="AW79" i="6"/>
  <c r="AW109" i="6"/>
  <c r="AW104" i="6"/>
  <c r="AW100" i="6"/>
  <c r="AW96" i="6"/>
  <c r="AW92" i="6"/>
  <c r="AW88" i="6"/>
  <c r="AW84" i="6"/>
  <c r="AW80" i="6"/>
  <c r="AW76" i="6"/>
  <c r="AW72" i="6"/>
  <c r="AW115" i="6"/>
  <c r="AW107" i="6"/>
  <c r="AW105" i="6"/>
  <c r="AW101" i="6"/>
  <c r="AW97" i="6"/>
  <c r="AW93" i="6"/>
  <c r="AW89" i="6"/>
  <c r="AW85" i="6"/>
  <c r="AW81" i="6"/>
  <c r="AW113" i="6"/>
  <c r="AW106" i="6"/>
  <c r="AW102" i="6"/>
  <c r="AW98" i="6"/>
  <c r="AW94" i="6"/>
  <c r="AW90" i="6"/>
  <c r="AW86" i="6"/>
  <c r="AW82" i="6"/>
  <c r="AW78" i="6"/>
  <c r="AW74" i="6"/>
  <c r="AW77" i="6"/>
  <c r="AW67" i="6"/>
  <c r="AW63" i="6"/>
  <c r="AW59" i="6"/>
  <c r="AW55" i="6"/>
  <c r="AW51" i="6"/>
  <c r="AW47" i="6"/>
  <c r="AW43" i="6"/>
  <c r="AW75" i="6"/>
  <c r="AW68" i="6"/>
  <c r="AW64" i="6"/>
  <c r="AW60" i="6"/>
  <c r="AW56" i="6"/>
  <c r="AW52" i="6"/>
  <c r="AW48" i="6"/>
  <c r="AW44" i="6"/>
  <c r="AW40" i="6"/>
  <c r="AW36" i="6"/>
  <c r="AW73" i="6"/>
  <c r="AW69" i="6"/>
  <c r="AW65" i="6"/>
  <c r="AW61" i="6"/>
  <c r="AW57" i="6"/>
  <c r="AW53" i="6"/>
  <c r="AW49" i="6"/>
  <c r="AW45" i="6"/>
  <c r="AW41" i="6"/>
  <c r="AW71" i="6"/>
  <c r="AW70" i="6"/>
  <c r="AW66" i="6"/>
  <c r="AW62" i="6"/>
  <c r="AW58" i="6"/>
  <c r="AW54" i="6"/>
  <c r="AW50" i="6"/>
  <c r="AW46" i="6"/>
  <c r="AW42" i="6"/>
  <c r="AW38" i="6"/>
  <c r="AW34" i="6"/>
  <c r="AH4" i="6"/>
  <c r="AP4" i="6"/>
  <c r="AX4" i="6"/>
  <c r="BB4" i="6"/>
  <c r="AE4" i="6"/>
  <c r="AI4" i="6"/>
  <c r="AM4" i="6"/>
  <c r="AQ4" i="6"/>
  <c r="AU4" i="6"/>
  <c r="AY4" i="6"/>
  <c r="BC4" i="6"/>
  <c r="BG4" i="6"/>
  <c r="AC6" i="6"/>
  <c r="AG6" i="6"/>
  <c r="AK6" i="6"/>
  <c r="AO6" i="6"/>
  <c r="AS6" i="6"/>
  <c r="AW6" i="6"/>
  <c r="BA6" i="6"/>
  <c r="BE6" i="6"/>
  <c r="AC10" i="6"/>
  <c r="AG10" i="6"/>
  <c r="AK10" i="6"/>
  <c r="AO10" i="6"/>
  <c r="AS10" i="6"/>
  <c r="AW10" i="6"/>
  <c r="BA10" i="6"/>
  <c r="BE10" i="6"/>
  <c r="AC14" i="6"/>
  <c r="AG14" i="6"/>
  <c r="AK14" i="6"/>
  <c r="AO14" i="6"/>
  <c r="AS14" i="6"/>
  <c r="AW14" i="6"/>
  <c r="BA14" i="6"/>
  <c r="BE14" i="6"/>
  <c r="AC18" i="6"/>
  <c r="AG18" i="6"/>
  <c r="AK18" i="6"/>
  <c r="AO18" i="6"/>
  <c r="AS18" i="6"/>
  <c r="AW18" i="6"/>
  <c r="BA18" i="6"/>
  <c r="BE18" i="6"/>
  <c r="AC22" i="6"/>
  <c r="AG22" i="6"/>
  <c r="AK22" i="6"/>
  <c r="AO22" i="6"/>
  <c r="AS22" i="6"/>
  <c r="AW22" i="6"/>
  <c r="BA22" i="6"/>
  <c r="BE22" i="6"/>
  <c r="AC26" i="6"/>
  <c r="AG26" i="6"/>
  <c r="AK26" i="6"/>
  <c r="AO26" i="6"/>
  <c r="AS26" i="6"/>
  <c r="AW26" i="6"/>
  <c r="BA26" i="6"/>
  <c r="BE26" i="6"/>
  <c r="AC30" i="6"/>
  <c r="AG30" i="6"/>
  <c r="AK30" i="6"/>
  <c r="AO30" i="6"/>
  <c r="AS30" i="6"/>
  <c r="AW30" i="6"/>
  <c r="BA30" i="6"/>
  <c r="BE30" i="6"/>
  <c r="AO33" i="6"/>
  <c r="AW33" i="6"/>
  <c r="BE33" i="6"/>
  <c r="AC37" i="6"/>
  <c r="AK37" i="6"/>
  <c r="BA37" i="6"/>
  <c r="AS259" i="6"/>
  <c r="AS255" i="6"/>
  <c r="AS256" i="6"/>
  <c r="AS252" i="6"/>
  <c r="AS257" i="6"/>
  <c r="AS254" i="6"/>
  <c r="AS251" i="6"/>
  <c r="AS246" i="6"/>
  <c r="AS258" i="6"/>
  <c r="AS253" i="6"/>
  <c r="AS250" i="6"/>
  <c r="AS248" i="6"/>
  <c r="AS247" i="6"/>
  <c r="AS242" i="6"/>
  <c r="AS238" i="6"/>
  <c r="AS249" i="6"/>
  <c r="AS245" i="6"/>
  <c r="AS243" i="6"/>
  <c r="AS239" i="6"/>
  <c r="AS244" i="6"/>
  <c r="AS240" i="6"/>
  <c r="AS236" i="6"/>
  <c r="AS233" i="6"/>
  <c r="AS229" i="6"/>
  <c r="AS225" i="6"/>
  <c r="AS221" i="6"/>
  <c r="AS241" i="6"/>
  <c r="AS234" i="6"/>
  <c r="AS230" i="6"/>
  <c r="AS226" i="6"/>
  <c r="AS222" i="6"/>
  <c r="AS237" i="6"/>
  <c r="AS235" i="6"/>
  <c r="AS231" i="6"/>
  <c r="AS227" i="6"/>
  <c r="AS223" i="6"/>
  <c r="AS224" i="6"/>
  <c r="AS220" i="6"/>
  <c r="AS219" i="6"/>
  <c r="AS215" i="6"/>
  <c r="AS211" i="6"/>
  <c r="AS207" i="6"/>
  <c r="AS216" i="6"/>
  <c r="AS212" i="6"/>
  <c r="AS208" i="6"/>
  <c r="AS232" i="6"/>
  <c r="AS217" i="6"/>
  <c r="AS213" i="6"/>
  <c r="AS209" i="6"/>
  <c r="AS205" i="6"/>
  <c r="AS228" i="6"/>
  <c r="AS214" i="6"/>
  <c r="AS206" i="6"/>
  <c r="AS202" i="6"/>
  <c r="AS198" i="6"/>
  <c r="AS194" i="6"/>
  <c r="AS190" i="6"/>
  <c r="AS186" i="6"/>
  <c r="AS210" i="6"/>
  <c r="AS204" i="6"/>
  <c r="AS203" i="6"/>
  <c r="AS199" i="6"/>
  <c r="AS195" i="6"/>
  <c r="AS191" i="6"/>
  <c r="AS200" i="6"/>
  <c r="AS196" i="6"/>
  <c r="AS192" i="6"/>
  <c r="AS188" i="6"/>
  <c r="AS201" i="6"/>
  <c r="AS182" i="6"/>
  <c r="AS178" i="6"/>
  <c r="AS174" i="6"/>
  <c r="AS170" i="6"/>
  <c r="AS166" i="6"/>
  <c r="AS162" i="6"/>
  <c r="AS158" i="6"/>
  <c r="AS154" i="6"/>
  <c r="AS197" i="6"/>
  <c r="AS189" i="6"/>
  <c r="AS183" i="6"/>
  <c r="AS179" i="6"/>
  <c r="AS175" i="6"/>
  <c r="AS171" i="6"/>
  <c r="AS167" i="6"/>
  <c r="AS163" i="6"/>
  <c r="AS159" i="6"/>
  <c r="AS193" i="6"/>
  <c r="AS187" i="6"/>
  <c r="AS184" i="6"/>
  <c r="AS180" i="6"/>
  <c r="AS176" i="6"/>
  <c r="AS172" i="6"/>
  <c r="AS168" i="6"/>
  <c r="AS164" i="6"/>
  <c r="AS160" i="6"/>
  <c r="AS156" i="6"/>
  <c r="AS152" i="6"/>
  <c r="AS218" i="6"/>
  <c r="AS185" i="6"/>
  <c r="AS177" i="6"/>
  <c r="AS161" i="6"/>
  <c r="AS153" i="6"/>
  <c r="AS151" i="6"/>
  <c r="AS147" i="6"/>
  <c r="AS143" i="6"/>
  <c r="AS139" i="6"/>
  <c r="AS135" i="6"/>
  <c r="AS131" i="6"/>
  <c r="AS127" i="6"/>
  <c r="AS123" i="6"/>
  <c r="AS173" i="6"/>
  <c r="AS148" i="6"/>
  <c r="AS144" i="6"/>
  <c r="AS140" i="6"/>
  <c r="AS136" i="6"/>
  <c r="AS132" i="6"/>
  <c r="AS169" i="6"/>
  <c r="AS157" i="6"/>
  <c r="AS149" i="6"/>
  <c r="AS145" i="6"/>
  <c r="AS141" i="6"/>
  <c r="AS137" i="6"/>
  <c r="AS133" i="6"/>
  <c r="AS129" i="6"/>
  <c r="AS125" i="6"/>
  <c r="AS155" i="6"/>
  <c r="AS138" i="6"/>
  <c r="AS181" i="6"/>
  <c r="AS150" i="6"/>
  <c r="AS165" i="6"/>
  <c r="AS146" i="6"/>
  <c r="AS130" i="6"/>
  <c r="AS126" i="6"/>
  <c r="AS121" i="6"/>
  <c r="AS117" i="6"/>
  <c r="AS128" i="6"/>
  <c r="AS124" i="6"/>
  <c r="AS122" i="6"/>
  <c r="AS118" i="6"/>
  <c r="AS114" i="6"/>
  <c r="AS110" i="6"/>
  <c r="AS142" i="6"/>
  <c r="AS119" i="6"/>
  <c r="AS134" i="6"/>
  <c r="AS120" i="6"/>
  <c r="AS116" i="6"/>
  <c r="AS112" i="6"/>
  <c r="AS108" i="6"/>
  <c r="AS115" i="6"/>
  <c r="AS107" i="6"/>
  <c r="AS103" i="6"/>
  <c r="AS99" i="6"/>
  <c r="AS95" i="6"/>
  <c r="AS91" i="6"/>
  <c r="AS87" i="6"/>
  <c r="AS83" i="6"/>
  <c r="AS79" i="6"/>
  <c r="AS113" i="6"/>
  <c r="AS104" i="6"/>
  <c r="AS100" i="6"/>
  <c r="AS96" i="6"/>
  <c r="AS92" i="6"/>
  <c r="AS88" i="6"/>
  <c r="AS84" i="6"/>
  <c r="AS80" i="6"/>
  <c r="AS76" i="6"/>
  <c r="AS72" i="6"/>
  <c r="AS111" i="6"/>
  <c r="AS105" i="6"/>
  <c r="AS101" i="6"/>
  <c r="AS97" i="6"/>
  <c r="AS93" i="6"/>
  <c r="AS89" i="6"/>
  <c r="AS85" i="6"/>
  <c r="AS81" i="6"/>
  <c r="AS109" i="6"/>
  <c r="AS106" i="6"/>
  <c r="AS102" i="6"/>
  <c r="AS98" i="6"/>
  <c r="AS94" i="6"/>
  <c r="AS90" i="6"/>
  <c r="AS86" i="6"/>
  <c r="AS82" i="6"/>
  <c r="AS78" i="6"/>
  <c r="AS74" i="6"/>
  <c r="AS73" i="6"/>
  <c r="AS67" i="6"/>
  <c r="AS63" i="6"/>
  <c r="AS59" i="6"/>
  <c r="AS55" i="6"/>
  <c r="AS51" i="6"/>
  <c r="AS47" i="6"/>
  <c r="AS43" i="6"/>
  <c r="AS71" i="6"/>
  <c r="AS68" i="6"/>
  <c r="AS64" i="6"/>
  <c r="AS60" i="6"/>
  <c r="AS56" i="6"/>
  <c r="AS52" i="6"/>
  <c r="AS48" i="6"/>
  <c r="AS44" i="6"/>
  <c r="AS40" i="6"/>
  <c r="AS36" i="6"/>
  <c r="AS77" i="6"/>
  <c r="AS69" i="6"/>
  <c r="AS65" i="6"/>
  <c r="AS61" i="6"/>
  <c r="AS57" i="6"/>
  <c r="AS53" i="6"/>
  <c r="AS49" i="6"/>
  <c r="AS45" i="6"/>
  <c r="AS41" i="6"/>
  <c r="AS75" i="6"/>
  <c r="AS70" i="6"/>
  <c r="AS66" i="6"/>
  <c r="AS62" i="6"/>
  <c r="AS58" i="6"/>
  <c r="AS54" i="6"/>
  <c r="AS50" i="6"/>
  <c r="AS46" i="6"/>
  <c r="AS42" i="6"/>
  <c r="AS38" i="6"/>
  <c r="AS34" i="6"/>
  <c r="AD4" i="6"/>
  <c r="AL4" i="6"/>
  <c r="AT4" i="6"/>
  <c r="BF4" i="6"/>
  <c r="AB4" i="6"/>
  <c r="AF4" i="6"/>
  <c r="AJ4" i="6"/>
  <c r="AN4" i="6"/>
  <c r="AR4" i="6"/>
  <c r="AV4" i="6"/>
  <c r="AZ4" i="6"/>
  <c r="BD4" i="6"/>
  <c r="AC9" i="6"/>
  <c r="AG9" i="6"/>
  <c r="AK9" i="6"/>
  <c r="AO9" i="6"/>
  <c r="AS9" i="6"/>
  <c r="AW9" i="6"/>
  <c r="BA9" i="6"/>
  <c r="BE9" i="6"/>
  <c r="AC13" i="6"/>
  <c r="AG13" i="6"/>
  <c r="AK13" i="6"/>
  <c r="AO13" i="6"/>
  <c r="AS13" i="6"/>
  <c r="AW13" i="6"/>
  <c r="BA13" i="6"/>
  <c r="BE13" i="6"/>
  <c r="AC17" i="6"/>
  <c r="AG17" i="6"/>
  <c r="AK17" i="6"/>
  <c r="AO17" i="6"/>
  <c r="AS17" i="6"/>
  <c r="AW17" i="6"/>
  <c r="BA17" i="6"/>
  <c r="BE17" i="6"/>
  <c r="AC21" i="6"/>
  <c r="AG21" i="6"/>
  <c r="AK21" i="6"/>
  <c r="AO21" i="6"/>
  <c r="AS21" i="6"/>
  <c r="AW21" i="6"/>
  <c r="BA21" i="6"/>
  <c r="BE21" i="6"/>
  <c r="AC25" i="6"/>
  <c r="AG25" i="6"/>
  <c r="AK25" i="6"/>
  <c r="AO25" i="6"/>
  <c r="AS25" i="6"/>
  <c r="AW25" i="6"/>
  <c r="BA25" i="6"/>
  <c r="BE25" i="6"/>
  <c r="AC29" i="6"/>
  <c r="AG29" i="6"/>
  <c r="AK29" i="6"/>
  <c r="AO29" i="6"/>
  <c r="AS29" i="6"/>
  <c r="AW29" i="6"/>
  <c r="BA29" i="6"/>
  <c r="BE29" i="6"/>
  <c r="AC33" i="6"/>
  <c r="AG33" i="6"/>
  <c r="AK33" i="6"/>
  <c r="AW35" i="6"/>
  <c r="AS39" i="6"/>
  <c r="AC259" i="6"/>
  <c r="AC255" i="6"/>
  <c r="AC256" i="6"/>
  <c r="AC252" i="6"/>
  <c r="AC257" i="6"/>
  <c r="AC254" i="6"/>
  <c r="AC251" i="6"/>
  <c r="AC246" i="6"/>
  <c r="AC258" i="6"/>
  <c r="AC253" i="6"/>
  <c r="AC250" i="6"/>
  <c r="AC248" i="6"/>
  <c r="AC247" i="6"/>
  <c r="AC242" i="6"/>
  <c r="AC238" i="6"/>
  <c r="AC249" i="6"/>
  <c r="AC243" i="6"/>
  <c r="AC239" i="6"/>
  <c r="AC244" i="6"/>
  <c r="AC240" i="6"/>
  <c r="AC236" i="6"/>
  <c r="AC245" i="6"/>
  <c r="AC233" i="6"/>
  <c r="AC229" i="6"/>
  <c r="AC225" i="6"/>
  <c r="AC221" i="6"/>
  <c r="AC241" i="6"/>
  <c r="AC234" i="6"/>
  <c r="AC230" i="6"/>
  <c r="AC226" i="6"/>
  <c r="AC222" i="6"/>
  <c r="AC237" i="6"/>
  <c r="AC235" i="6"/>
  <c r="AC231" i="6"/>
  <c r="AC227" i="6"/>
  <c r="AC223" i="6"/>
  <c r="AC224" i="6"/>
  <c r="AC220" i="6"/>
  <c r="AC219" i="6"/>
  <c r="AC215" i="6"/>
  <c r="AC211" i="6"/>
  <c r="AC207" i="6"/>
  <c r="AC216" i="6"/>
  <c r="AC212" i="6"/>
  <c r="AC208" i="6"/>
  <c r="AC232" i="6"/>
  <c r="AC217" i="6"/>
  <c r="AC213" i="6"/>
  <c r="AC209" i="6"/>
  <c r="AC205" i="6"/>
  <c r="AC214" i="6"/>
  <c r="AC206" i="6"/>
  <c r="AC202" i="6"/>
  <c r="AC198" i="6"/>
  <c r="AC194" i="6"/>
  <c r="AC190" i="6"/>
  <c r="AC186" i="6"/>
  <c r="AC228" i="6"/>
  <c r="AC210" i="6"/>
  <c r="AC203" i="6"/>
  <c r="AC199" i="6"/>
  <c r="AC195" i="6"/>
  <c r="AC191" i="6"/>
  <c r="AC204" i="6"/>
  <c r="AC200" i="6"/>
  <c r="AC196" i="6"/>
  <c r="AC192" i="6"/>
  <c r="AC188" i="6"/>
  <c r="AC218" i="6"/>
  <c r="AC201" i="6"/>
  <c r="AC182" i="6"/>
  <c r="AC178" i="6"/>
  <c r="AC174" i="6"/>
  <c r="AC170" i="6"/>
  <c r="AC166" i="6"/>
  <c r="AC162" i="6"/>
  <c r="AC158" i="6"/>
  <c r="AC154" i="6"/>
  <c r="AC197" i="6"/>
  <c r="AC189" i="6"/>
  <c r="AC183" i="6"/>
  <c r="AC179" i="6"/>
  <c r="AC175" i="6"/>
  <c r="AC171" i="6"/>
  <c r="AC167" i="6"/>
  <c r="AC163" i="6"/>
  <c r="AC159" i="6"/>
  <c r="AC193" i="6"/>
  <c r="AC187" i="6"/>
  <c r="AC184" i="6"/>
  <c r="AC180" i="6"/>
  <c r="AC176" i="6"/>
  <c r="AC172" i="6"/>
  <c r="AC168" i="6"/>
  <c r="AC164" i="6"/>
  <c r="AC160" i="6"/>
  <c r="AC156" i="6"/>
  <c r="AC177" i="6"/>
  <c r="AC161" i="6"/>
  <c r="AC153" i="6"/>
  <c r="AC151" i="6"/>
  <c r="AC147" i="6"/>
  <c r="AC143" i="6"/>
  <c r="AC139" i="6"/>
  <c r="AC135" i="6"/>
  <c r="AC131" i="6"/>
  <c r="AC127" i="6"/>
  <c r="AC173" i="6"/>
  <c r="AC152" i="6"/>
  <c r="AC148" i="6"/>
  <c r="AC144" i="6"/>
  <c r="AC140" i="6"/>
  <c r="AC136" i="6"/>
  <c r="AC132" i="6"/>
  <c r="AC185" i="6"/>
  <c r="AC169" i="6"/>
  <c r="AC157" i="6"/>
  <c r="AC149" i="6"/>
  <c r="AC145" i="6"/>
  <c r="AC141" i="6"/>
  <c r="AC137" i="6"/>
  <c r="AC133" i="6"/>
  <c r="AC129" i="6"/>
  <c r="AC125" i="6"/>
  <c r="AC165" i="6"/>
  <c r="AC138" i="6"/>
  <c r="AC150" i="6"/>
  <c r="AC181" i="6"/>
  <c r="AC155" i="6"/>
  <c r="AC146" i="6"/>
  <c r="AC130" i="6"/>
  <c r="AC142" i="6"/>
  <c r="AC121" i="6"/>
  <c r="AC117" i="6"/>
  <c r="AC134" i="6"/>
  <c r="AC122" i="6"/>
  <c r="AC118" i="6"/>
  <c r="AC114" i="6"/>
  <c r="AC110" i="6"/>
  <c r="AC128" i="6"/>
  <c r="AC126" i="6"/>
  <c r="AC123" i="6"/>
  <c r="AC119" i="6"/>
  <c r="AC124" i="6"/>
  <c r="AC120" i="6"/>
  <c r="AC116" i="6"/>
  <c r="AC112" i="6"/>
  <c r="AC108" i="6"/>
  <c r="AC115" i="6"/>
  <c r="AC107" i="6"/>
  <c r="AC103" i="6"/>
  <c r="AC99" i="6"/>
  <c r="AC95" i="6"/>
  <c r="AC91" i="6"/>
  <c r="AC87" i="6"/>
  <c r="AC83" i="6"/>
  <c r="AC79" i="6"/>
  <c r="AC113" i="6"/>
  <c r="AC104" i="6"/>
  <c r="AC100" i="6"/>
  <c r="AC96" i="6"/>
  <c r="AC92" i="6"/>
  <c r="AC88" i="6"/>
  <c r="AC84" i="6"/>
  <c r="AC80" i="6"/>
  <c r="AC76" i="6"/>
  <c r="AC72" i="6"/>
  <c r="AC111" i="6"/>
  <c r="AC105" i="6"/>
  <c r="AC101" i="6"/>
  <c r="AC97" i="6"/>
  <c r="AC93" i="6"/>
  <c r="AC89" i="6"/>
  <c r="AC85" i="6"/>
  <c r="AC81" i="6"/>
  <c r="AC109" i="6"/>
  <c r="AC106" i="6"/>
  <c r="AC102" i="6"/>
  <c r="AC98" i="6"/>
  <c r="AC94" i="6"/>
  <c r="AC90" i="6"/>
  <c r="AC86" i="6"/>
  <c r="AC82" i="6"/>
  <c r="AC78" i="6"/>
  <c r="AC74" i="6"/>
  <c r="AC73" i="6"/>
  <c r="AC67" i="6"/>
  <c r="AC63" i="6"/>
  <c r="AC59" i="6"/>
  <c r="AC55" i="6"/>
  <c r="AC51" i="6"/>
  <c r="AC47" i="6"/>
  <c r="AC43" i="6"/>
  <c r="AC71" i="6"/>
  <c r="AC68" i="6"/>
  <c r="AC64" i="6"/>
  <c r="AC60" i="6"/>
  <c r="AC56" i="6"/>
  <c r="AC52" i="6"/>
  <c r="AC48" i="6"/>
  <c r="AC44" i="6"/>
  <c r="AC40" i="6"/>
  <c r="AC36" i="6"/>
  <c r="AC77" i="6"/>
  <c r="AC69" i="6"/>
  <c r="AC65" i="6"/>
  <c r="AC61" i="6"/>
  <c r="AC57" i="6"/>
  <c r="AC53" i="6"/>
  <c r="AC49" i="6"/>
  <c r="AC45" i="6"/>
  <c r="AC41" i="6"/>
  <c r="AC75" i="6"/>
  <c r="AC70" i="6"/>
  <c r="AC66" i="6"/>
  <c r="AC62" i="6"/>
  <c r="AC58" i="6"/>
  <c r="AC54" i="6"/>
  <c r="AC50" i="6"/>
  <c r="AC46" i="6"/>
  <c r="AC42" i="6"/>
  <c r="AC38" i="6"/>
  <c r="AC34" i="6"/>
  <c r="AG259" i="6"/>
  <c r="AG255" i="6"/>
  <c r="AG256" i="6"/>
  <c r="AG252" i="6"/>
  <c r="AG258" i="6"/>
  <c r="AG253" i="6"/>
  <c r="AG246" i="6"/>
  <c r="AG251" i="6"/>
  <c r="AG257" i="6"/>
  <c r="AG254" i="6"/>
  <c r="AG248" i="6"/>
  <c r="AG249" i="6"/>
  <c r="AG242" i="6"/>
  <c r="AG238" i="6"/>
  <c r="AG243" i="6"/>
  <c r="AG239" i="6"/>
  <c r="AG250" i="6"/>
  <c r="AG247" i="6"/>
  <c r="AG244" i="6"/>
  <c r="AG240" i="6"/>
  <c r="AG236" i="6"/>
  <c r="AG241" i="6"/>
  <c r="AG237" i="6"/>
  <c r="AG233" i="6"/>
  <c r="AG229" i="6"/>
  <c r="AG225" i="6"/>
  <c r="AG221" i="6"/>
  <c r="AG234" i="6"/>
  <c r="AG230" i="6"/>
  <c r="AG226" i="6"/>
  <c r="AG222" i="6"/>
  <c r="AG235" i="6"/>
  <c r="AG231" i="6"/>
  <c r="AG227" i="6"/>
  <c r="AG223" i="6"/>
  <c r="AG219" i="6"/>
  <c r="AG215" i="6"/>
  <c r="AG211" i="6"/>
  <c r="AG207" i="6"/>
  <c r="AG232" i="6"/>
  <c r="AG216" i="6"/>
  <c r="AG212" i="6"/>
  <c r="AG208" i="6"/>
  <c r="AG228" i="6"/>
  <c r="AG220" i="6"/>
  <c r="AG217" i="6"/>
  <c r="AG213" i="6"/>
  <c r="AG209" i="6"/>
  <c r="AG205" i="6"/>
  <c r="AG210" i="6"/>
  <c r="AG202" i="6"/>
  <c r="AG198" i="6"/>
  <c r="AG194" i="6"/>
  <c r="AG190" i="6"/>
  <c r="AG186" i="6"/>
  <c r="AG224" i="6"/>
  <c r="AG203" i="6"/>
  <c r="AG199" i="6"/>
  <c r="AG195" i="6"/>
  <c r="AG191" i="6"/>
  <c r="AG245" i="6"/>
  <c r="AG218" i="6"/>
  <c r="AG206" i="6"/>
  <c r="AG200" i="6"/>
  <c r="AG196" i="6"/>
  <c r="AG192" i="6"/>
  <c r="AG188" i="6"/>
  <c r="AG214" i="6"/>
  <c r="AG197" i="6"/>
  <c r="AG187" i="6"/>
  <c r="AG182" i="6"/>
  <c r="AG178" i="6"/>
  <c r="AG174" i="6"/>
  <c r="AG170" i="6"/>
  <c r="AG166" i="6"/>
  <c r="AG162" i="6"/>
  <c r="AG158" i="6"/>
  <c r="AG154" i="6"/>
  <c r="AG204" i="6"/>
  <c r="AG193" i="6"/>
  <c r="AG185" i="6"/>
  <c r="AG183" i="6"/>
  <c r="AG179" i="6"/>
  <c r="AG175" i="6"/>
  <c r="AG171" i="6"/>
  <c r="AG167" i="6"/>
  <c r="AG163" i="6"/>
  <c r="AG159" i="6"/>
  <c r="AG184" i="6"/>
  <c r="AG180" i="6"/>
  <c r="AG176" i="6"/>
  <c r="AG172" i="6"/>
  <c r="AG168" i="6"/>
  <c r="AG164" i="6"/>
  <c r="AG160" i="6"/>
  <c r="AG156" i="6"/>
  <c r="AG173" i="6"/>
  <c r="AG157" i="6"/>
  <c r="AG151" i="6"/>
  <c r="AG147" i="6"/>
  <c r="AG143" i="6"/>
  <c r="AG139" i="6"/>
  <c r="AG135" i="6"/>
  <c r="AG131" i="6"/>
  <c r="AG127" i="6"/>
  <c r="AG123" i="6"/>
  <c r="AG201" i="6"/>
  <c r="AG169" i="6"/>
  <c r="AG155" i="6"/>
  <c r="AG148" i="6"/>
  <c r="AG144" i="6"/>
  <c r="AG140" i="6"/>
  <c r="AG136" i="6"/>
  <c r="AG132" i="6"/>
  <c r="AG189" i="6"/>
  <c r="AG181" i="6"/>
  <c r="AG165" i="6"/>
  <c r="AG153" i="6"/>
  <c r="AG152" i="6"/>
  <c r="AG149" i="6"/>
  <c r="AG145" i="6"/>
  <c r="AG141" i="6"/>
  <c r="AG137" i="6"/>
  <c r="AG133" i="6"/>
  <c r="AG129" i="6"/>
  <c r="AG125" i="6"/>
  <c r="AG161" i="6"/>
  <c r="AG150" i="6"/>
  <c r="AG134" i="6"/>
  <c r="AG126" i="6"/>
  <c r="AG177" i="6"/>
  <c r="AG142" i="6"/>
  <c r="AG138" i="6"/>
  <c r="AG121" i="6"/>
  <c r="AG117" i="6"/>
  <c r="AG130" i="6"/>
  <c r="AG128" i="6"/>
  <c r="AG124" i="6"/>
  <c r="AG122" i="6"/>
  <c r="AG118" i="6"/>
  <c r="AG114" i="6"/>
  <c r="AG110" i="6"/>
  <c r="AG119" i="6"/>
  <c r="AG146" i="6"/>
  <c r="AG120" i="6"/>
  <c r="AG116" i="6"/>
  <c r="AG112" i="6"/>
  <c r="AG108" i="6"/>
  <c r="AG111" i="6"/>
  <c r="AG107" i="6"/>
  <c r="AG103" i="6"/>
  <c r="AG99" i="6"/>
  <c r="AG95" i="6"/>
  <c r="AG91" i="6"/>
  <c r="AG87" i="6"/>
  <c r="AG83" i="6"/>
  <c r="AG79" i="6"/>
  <c r="AG109" i="6"/>
  <c r="AG104" i="6"/>
  <c r="AG100" i="6"/>
  <c r="AG96" i="6"/>
  <c r="AG92" i="6"/>
  <c r="AG88" i="6"/>
  <c r="AG84" i="6"/>
  <c r="AG80" i="6"/>
  <c r="AG76" i="6"/>
  <c r="AG72" i="6"/>
  <c r="AG115" i="6"/>
  <c r="AG105" i="6"/>
  <c r="AG101" i="6"/>
  <c r="AG97" i="6"/>
  <c r="AG93" i="6"/>
  <c r="AG89" i="6"/>
  <c r="AG85" i="6"/>
  <c r="AG81" i="6"/>
  <c r="AG113" i="6"/>
  <c r="AG106" i="6"/>
  <c r="AG102" i="6"/>
  <c r="AG98" i="6"/>
  <c r="AG94" i="6"/>
  <c r="AG90" i="6"/>
  <c r="AG86" i="6"/>
  <c r="AG82" i="6"/>
  <c r="AG78" i="6"/>
  <c r="AG74" i="6"/>
  <c r="AG77" i="6"/>
  <c r="AG67" i="6"/>
  <c r="AG63" i="6"/>
  <c r="AG59" i="6"/>
  <c r="AG55" i="6"/>
  <c r="AG51" i="6"/>
  <c r="AG47" i="6"/>
  <c r="AG43" i="6"/>
  <c r="AG75" i="6"/>
  <c r="AG68" i="6"/>
  <c r="AG64" i="6"/>
  <c r="AG60" i="6"/>
  <c r="AG56" i="6"/>
  <c r="AG52" i="6"/>
  <c r="AG48" i="6"/>
  <c r="AG44" i="6"/>
  <c r="AG40" i="6"/>
  <c r="AG36" i="6"/>
  <c r="AG73" i="6"/>
  <c r="AG69" i="6"/>
  <c r="AG65" i="6"/>
  <c r="AG61" i="6"/>
  <c r="AG57" i="6"/>
  <c r="AG53" i="6"/>
  <c r="AG49" i="6"/>
  <c r="AG45" i="6"/>
  <c r="AG41" i="6"/>
  <c r="AG71" i="6"/>
  <c r="AG70" i="6"/>
  <c r="AG66" i="6"/>
  <c r="AG62" i="6"/>
  <c r="AG58" i="6"/>
  <c r="AG54" i="6"/>
  <c r="AG50" i="6"/>
  <c r="AG46" i="6"/>
  <c r="AG42" i="6"/>
  <c r="AG38" i="6"/>
  <c r="AG34" i="6"/>
  <c r="AK259" i="6"/>
  <c r="AK255" i="6"/>
  <c r="AK256" i="6"/>
  <c r="AK252" i="6"/>
  <c r="AK257" i="6"/>
  <c r="AK254" i="6"/>
  <c r="AK250" i="6"/>
  <c r="AK246" i="6"/>
  <c r="AK258" i="6"/>
  <c r="AK253" i="6"/>
  <c r="AK251" i="6"/>
  <c r="AK248" i="6"/>
  <c r="AK247" i="6"/>
  <c r="AK242" i="6"/>
  <c r="AK238" i="6"/>
  <c r="AK245" i="6"/>
  <c r="AK243" i="6"/>
  <c r="AK239" i="6"/>
  <c r="AK244" i="6"/>
  <c r="AK240" i="6"/>
  <c r="AK236" i="6"/>
  <c r="AK249" i="6"/>
  <c r="AK233" i="6"/>
  <c r="AK229" i="6"/>
  <c r="AK225" i="6"/>
  <c r="AK221" i="6"/>
  <c r="AK234" i="6"/>
  <c r="AK230" i="6"/>
  <c r="AK226" i="6"/>
  <c r="AK222" i="6"/>
  <c r="AK237" i="6"/>
  <c r="AK235" i="6"/>
  <c r="AK231" i="6"/>
  <c r="AK227" i="6"/>
  <c r="AK223" i="6"/>
  <c r="AK241" i="6"/>
  <c r="AK232" i="6"/>
  <c r="AK220" i="6"/>
  <c r="AK219" i="6"/>
  <c r="AK215" i="6"/>
  <c r="AK211" i="6"/>
  <c r="AK207" i="6"/>
  <c r="AK228" i="6"/>
  <c r="AK216" i="6"/>
  <c r="AK212" i="6"/>
  <c r="AK208" i="6"/>
  <c r="AK224" i="6"/>
  <c r="AK217" i="6"/>
  <c r="AK213" i="6"/>
  <c r="AK209" i="6"/>
  <c r="AK205" i="6"/>
  <c r="AK206" i="6"/>
  <c r="AK202" i="6"/>
  <c r="AK198" i="6"/>
  <c r="AK194" i="6"/>
  <c r="AK190" i="6"/>
  <c r="AK186" i="6"/>
  <c r="AK218" i="6"/>
  <c r="AK204" i="6"/>
  <c r="AK203" i="6"/>
  <c r="AK199" i="6"/>
  <c r="AK195" i="6"/>
  <c r="AK191" i="6"/>
  <c r="AK214" i="6"/>
  <c r="AK200" i="6"/>
  <c r="AK196" i="6"/>
  <c r="AK192" i="6"/>
  <c r="AK188" i="6"/>
  <c r="AK193" i="6"/>
  <c r="AK182" i="6"/>
  <c r="AK178" i="6"/>
  <c r="AK174" i="6"/>
  <c r="AK170" i="6"/>
  <c r="AK166" i="6"/>
  <c r="AK162" i="6"/>
  <c r="AK158" i="6"/>
  <c r="AK154" i="6"/>
  <c r="AK210" i="6"/>
  <c r="AK189" i="6"/>
  <c r="AK183" i="6"/>
  <c r="AK179" i="6"/>
  <c r="AK175" i="6"/>
  <c r="AK171" i="6"/>
  <c r="AK167" i="6"/>
  <c r="AK163" i="6"/>
  <c r="AK159" i="6"/>
  <c r="AK201" i="6"/>
  <c r="AK187" i="6"/>
  <c r="AK184" i="6"/>
  <c r="AK180" i="6"/>
  <c r="AK176" i="6"/>
  <c r="AK172" i="6"/>
  <c r="AK168" i="6"/>
  <c r="AK164" i="6"/>
  <c r="AK160" i="6"/>
  <c r="AK156" i="6"/>
  <c r="AK169" i="6"/>
  <c r="AK153" i="6"/>
  <c r="AK151" i="6"/>
  <c r="AK147" i="6"/>
  <c r="AK143" i="6"/>
  <c r="AK139" i="6"/>
  <c r="AK135" i="6"/>
  <c r="AK131" i="6"/>
  <c r="AK127" i="6"/>
  <c r="AK123" i="6"/>
  <c r="AK185" i="6"/>
  <c r="AK181" i="6"/>
  <c r="AK165" i="6"/>
  <c r="AK148" i="6"/>
  <c r="AK144" i="6"/>
  <c r="AK140" i="6"/>
  <c r="AK136" i="6"/>
  <c r="AK132" i="6"/>
  <c r="AK197" i="6"/>
  <c r="AK177" i="6"/>
  <c r="AK161" i="6"/>
  <c r="AK157" i="6"/>
  <c r="AK149" i="6"/>
  <c r="AK145" i="6"/>
  <c r="AK141" i="6"/>
  <c r="AK137" i="6"/>
  <c r="AK133" i="6"/>
  <c r="AK129" i="6"/>
  <c r="AK125" i="6"/>
  <c r="AK173" i="6"/>
  <c r="AK152" i="6"/>
  <c r="AK146" i="6"/>
  <c r="AK130" i="6"/>
  <c r="AK155" i="6"/>
  <c r="AK138" i="6"/>
  <c r="AK134" i="6"/>
  <c r="AK124" i="6"/>
  <c r="AK121" i="6"/>
  <c r="AK117" i="6"/>
  <c r="AK122" i="6"/>
  <c r="AK118" i="6"/>
  <c r="AK114" i="6"/>
  <c r="AK110" i="6"/>
  <c r="AK119" i="6"/>
  <c r="AK150" i="6"/>
  <c r="AK142" i="6"/>
  <c r="AK128" i="6"/>
  <c r="AK126" i="6"/>
  <c r="AK120" i="6"/>
  <c r="AK116" i="6"/>
  <c r="AK112" i="6"/>
  <c r="AK108" i="6"/>
  <c r="AK115" i="6"/>
  <c r="AK107" i="6"/>
  <c r="AK103" i="6"/>
  <c r="AK99" i="6"/>
  <c r="AK95" i="6"/>
  <c r="AK91" i="6"/>
  <c r="AK87" i="6"/>
  <c r="AK83" i="6"/>
  <c r="AK79" i="6"/>
  <c r="AK113" i="6"/>
  <c r="AK104" i="6"/>
  <c r="AK100" i="6"/>
  <c r="AK96" i="6"/>
  <c r="AK92" i="6"/>
  <c r="AK88" i="6"/>
  <c r="AK84" i="6"/>
  <c r="AK80" i="6"/>
  <c r="AK76" i="6"/>
  <c r="AK72" i="6"/>
  <c r="AK111" i="6"/>
  <c r="AK105" i="6"/>
  <c r="AK101" i="6"/>
  <c r="AK97" i="6"/>
  <c r="AK93" i="6"/>
  <c r="AK89" i="6"/>
  <c r="AK85" i="6"/>
  <c r="AK81" i="6"/>
  <c r="AK109" i="6"/>
  <c r="AK106" i="6"/>
  <c r="AK102" i="6"/>
  <c r="AK98" i="6"/>
  <c r="AK94" i="6"/>
  <c r="AK90" i="6"/>
  <c r="AK86" i="6"/>
  <c r="AK82" i="6"/>
  <c r="AK78" i="6"/>
  <c r="AK74" i="6"/>
  <c r="AK73" i="6"/>
  <c r="AK67" i="6"/>
  <c r="AK63" i="6"/>
  <c r="AK59" i="6"/>
  <c r="AK55" i="6"/>
  <c r="AK51" i="6"/>
  <c r="AK47" i="6"/>
  <c r="AK43" i="6"/>
  <c r="AK71" i="6"/>
  <c r="AK68" i="6"/>
  <c r="AK64" i="6"/>
  <c r="AK60" i="6"/>
  <c r="AK56" i="6"/>
  <c r="AK52" i="6"/>
  <c r="AK48" i="6"/>
  <c r="AK44" i="6"/>
  <c r="AK40" i="6"/>
  <c r="AK36" i="6"/>
  <c r="AK77" i="6"/>
  <c r="AK69" i="6"/>
  <c r="AK65" i="6"/>
  <c r="AK61" i="6"/>
  <c r="AK57" i="6"/>
  <c r="AK53" i="6"/>
  <c r="AK49" i="6"/>
  <c r="AK45" i="6"/>
  <c r="AK41" i="6"/>
  <c r="AK75" i="6"/>
  <c r="AK70" i="6"/>
  <c r="AK66" i="6"/>
  <c r="AK62" i="6"/>
  <c r="AK58" i="6"/>
  <c r="AK54" i="6"/>
  <c r="AK50" i="6"/>
  <c r="AK46" i="6"/>
  <c r="AK42" i="6"/>
  <c r="AK38" i="6"/>
  <c r="AK34" i="6"/>
  <c r="AO259" i="6"/>
  <c r="AO255" i="6"/>
  <c r="AO256" i="6"/>
  <c r="AO252" i="6"/>
  <c r="AO258" i="6"/>
  <c r="AO253" i="6"/>
  <c r="AO246" i="6"/>
  <c r="AO250" i="6"/>
  <c r="AO257" i="6"/>
  <c r="AO254" i="6"/>
  <c r="AO248" i="6"/>
  <c r="AO251" i="6"/>
  <c r="AO242" i="6"/>
  <c r="AO238" i="6"/>
  <c r="AO243" i="6"/>
  <c r="AO239" i="6"/>
  <c r="AO249" i="6"/>
  <c r="AO247" i="6"/>
  <c r="AO244" i="6"/>
  <c r="AO240" i="6"/>
  <c r="AO236" i="6"/>
  <c r="AO237" i="6"/>
  <c r="AO233" i="6"/>
  <c r="AO229" i="6"/>
  <c r="AO225" i="6"/>
  <c r="AO221" i="6"/>
  <c r="AO234" i="6"/>
  <c r="AO230" i="6"/>
  <c r="AO226" i="6"/>
  <c r="AO222" i="6"/>
  <c r="AO245" i="6"/>
  <c r="AO241" i="6"/>
  <c r="AO235" i="6"/>
  <c r="AO231" i="6"/>
  <c r="AO227" i="6"/>
  <c r="AO223" i="6"/>
  <c r="AO228" i="6"/>
  <c r="AO219" i="6"/>
  <c r="AO215" i="6"/>
  <c r="AO211" i="6"/>
  <c r="AO207" i="6"/>
  <c r="AO224" i="6"/>
  <c r="AO216" i="6"/>
  <c r="AO212" i="6"/>
  <c r="AO208" i="6"/>
  <c r="AO220" i="6"/>
  <c r="AO217" i="6"/>
  <c r="AO213" i="6"/>
  <c r="AO209" i="6"/>
  <c r="AO205" i="6"/>
  <c r="AO218" i="6"/>
  <c r="AO202" i="6"/>
  <c r="AO198" i="6"/>
  <c r="AO194" i="6"/>
  <c r="AO190" i="6"/>
  <c r="AO186" i="6"/>
  <c r="AO232" i="6"/>
  <c r="AO214" i="6"/>
  <c r="AO203" i="6"/>
  <c r="AO199" i="6"/>
  <c r="AO195" i="6"/>
  <c r="AO191" i="6"/>
  <c r="AO210" i="6"/>
  <c r="AO206" i="6"/>
  <c r="AO200" i="6"/>
  <c r="AO196" i="6"/>
  <c r="AO192" i="6"/>
  <c r="AO188" i="6"/>
  <c r="AO204" i="6"/>
  <c r="AO187" i="6"/>
  <c r="AO182" i="6"/>
  <c r="AO178" i="6"/>
  <c r="AO174" i="6"/>
  <c r="AO170" i="6"/>
  <c r="AO166" i="6"/>
  <c r="AO162" i="6"/>
  <c r="AO158" i="6"/>
  <c r="AO154" i="6"/>
  <c r="AO201" i="6"/>
  <c r="AO185" i="6"/>
  <c r="AO183" i="6"/>
  <c r="AO179" i="6"/>
  <c r="AO175" i="6"/>
  <c r="AO171" i="6"/>
  <c r="AO167" i="6"/>
  <c r="AO163" i="6"/>
  <c r="AO159" i="6"/>
  <c r="AO197" i="6"/>
  <c r="AO184" i="6"/>
  <c r="AO180" i="6"/>
  <c r="AO176" i="6"/>
  <c r="AO172" i="6"/>
  <c r="AO168" i="6"/>
  <c r="AO164" i="6"/>
  <c r="AO160" i="6"/>
  <c r="AO156" i="6"/>
  <c r="AO152" i="6"/>
  <c r="AO181" i="6"/>
  <c r="AO165" i="6"/>
  <c r="AO157" i="6"/>
  <c r="AO151" i="6"/>
  <c r="AO147" i="6"/>
  <c r="AO143" i="6"/>
  <c r="AO139" i="6"/>
  <c r="AO135" i="6"/>
  <c r="AO131" i="6"/>
  <c r="AO127" i="6"/>
  <c r="AO123" i="6"/>
  <c r="AO189" i="6"/>
  <c r="AO177" i="6"/>
  <c r="AO161" i="6"/>
  <c r="AO155" i="6"/>
  <c r="AO148" i="6"/>
  <c r="AO144" i="6"/>
  <c r="AO140" i="6"/>
  <c r="AO136" i="6"/>
  <c r="AO132" i="6"/>
  <c r="AO193" i="6"/>
  <c r="AO173" i="6"/>
  <c r="AO153" i="6"/>
  <c r="AO149" i="6"/>
  <c r="AO145" i="6"/>
  <c r="AO141" i="6"/>
  <c r="AO137" i="6"/>
  <c r="AO133" i="6"/>
  <c r="AO129" i="6"/>
  <c r="AO125" i="6"/>
  <c r="AO169" i="6"/>
  <c r="AO142" i="6"/>
  <c r="AO126" i="6"/>
  <c r="AO150" i="6"/>
  <c r="AO134" i="6"/>
  <c r="AO130" i="6"/>
  <c r="AO121" i="6"/>
  <c r="AO117" i="6"/>
  <c r="AO122" i="6"/>
  <c r="AO118" i="6"/>
  <c r="AO114" i="6"/>
  <c r="AO110" i="6"/>
  <c r="AO146" i="6"/>
  <c r="AO128" i="6"/>
  <c r="AO124" i="6"/>
  <c r="AO119" i="6"/>
  <c r="AO138" i="6"/>
  <c r="AO120" i="6"/>
  <c r="AO116" i="6"/>
  <c r="AO112" i="6"/>
  <c r="AO108" i="6"/>
  <c r="AO111" i="6"/>
  <c r="AO107" i="6"/>
  <c r="AO103" i="6"/>
  <c r="AO99" i="6"/>
  <c r="AO95" i="6"/>
  <c r="AO91" i="6"/>
  <c r="AO87" i="6"/>
  <c r="AO83" i="6"/>
  <c r="AO79" i="6"/>
  <c r="AO109" i="6"/>
  <c r="AO104" i="6"/>
  <c r="AO100" i="6"/>
  <c r="AO96" i="6"/>
  <c r="AO92" i="6"/>
  <c r="AO88" i="6"/>
  <c r="AO84" i="6"/>
  <c r="AO80" i="6"/>
  <c r="AO76" i="6"/>
  <c r="AO72" i="6"/>
  <c r="AO115" i="6"/>
  <c r="AO105" i="6"/>
  <c r="AO101" i="6"/>
  <c r="AO97" i="6"/>
  <c r="AO93" i="6"/>
  <c r="AO89" i="6"/>
  <c r="AO85" i="6"/>
  <c r="AO81" i="6"/>
  <c r="AO113" i="6"/>
  <c r="AO106" i="6"/>
  <c r="AO102" i="6"/>
  <c r="AO98" i="6"/>
  <c r="AO94" i="6"/>
  <c r="AO90" i="6"/>
  <c r="AO86" i="6"/>
  <c r="AO82" i="6"/>
  <c r="AO78" i="6"/>
  <c r="AO74" i="6"/>
  <c r="AO77" i="6"/>
  <c r="AO67" i="6"/>
  <c r="AO63" i="6"/>
  <c r="AO59" i="6"/>
  <c r="AO55" i="6"/>
  <c r="AO51" i="6"/>
  <c r="AO47" i="6"/>
  <c r="AO43" i="6"/>
  <c r="AO75" i="6"/>
  <c r="AO68" i="6"/>
  <c r="AO64" i="6"/>
  <c r="AO60" i="6"/>
  <c r="AO56" i="6"/>
  <c r="AO52" i="6"/>
  <c r="AO48" i="6"/>
  <c r="AO44" i="6"/>
  <c r="AO40" i="6"/>
  <c r="AO36" i="6"/>
  <c r="AO73" i="6"/>
  <c r="AO69" i="6"/>
  <c r="AO65" i="6"/>
  <c r="AO61" i="6"/>
  <c r="AO57" i="6"/>
  <c r="AO53" i="6"/>
  <c r="AO49" i="6"/>
  <c r="AO45" i="6"/>
  <c r="AO41" i="6"/>
  <c r="AO71" i="6"/>
  <c r="AO70" i="6"/>
  <c r="AO66" i="6"/>
  <c r="AO62" i="6"/>
  <c r="AO58" i="6"/>
  <c r="AO54" i="6"/>
  <c r="AO50" i="6"/>
  <c r="AO46" i="6"/>
  <c r="AO42" i="6"/>
  <c r="AO38" i="6"/>
  <c r="AO34" i="6"/>
  <c r="BA259" i="6"/>
  <c r="BA255" i="6"/>
  <c r="BA256" i="6"/>
  <c r="BA252" i="6"/>
  <c r="BA257" i="6"/>
  <c r="BA254" i="6"/>
  <c r="BA250" i="6"/>
  <c r="BA246" i="6"/>
  <c r="BA247" i="6"/>
  <c r="BA258" i="6"/>
  <c r="BA253" i="6"/>
  <c r="BA251" i="6"/>
  <c r="BA248" i="6"/>
  <c r="BA242" i="6"/>
  <c r="BA238" i="6"/>
  <c r="BA245" i="6"/>
  <c r="BA243" i="6"/>
  <c r="BA239" i="6"/>
  <c r="BA244" i="6"/>
  <c r="BA240" i="6"/>
  <c r="BA236" i="6"/>
  <c r="BA235" i="6"/>
  <c r="BA233" i="6"/>
  <c r="BA229" i="6"/>
  <c r="BA225" i="6"/>
  <c r="BA221" i="6"/>
  <c r="BA234" i="6"/>
  <c r="BA230" i="6"/>
  <c r="BA226" i="6"/>
  <c r="BA222" i="6"/>
  <c r="BA237" i="6"/>
  <c r="BA231" i="6"/>
  <c r="BA227" i="6"/>
  <c r="BA223" i="6"/>
  <c r="BA219" i="6"/>
  <c r="BA232" i="6"/>
  <c r="BA220" i="6"/>
  <c r="BA215" i="6"/>
  <c r="BA211" i="6"/>
  <c r="BA207" i="6"/>
  <c r="BA228" i="6"/>
  <c r="BA216" i="6"/>
  <c r="BA212" i="6"/>
  <c r="BA208" i="6"/>
  <c r="BA224" i="6"/>
  <c r="BA217" i="6"/>
  <c r="BA213" i="6"/>
  <c r="BA209" i="6"/>
  <c r="BA205" i="6"/>
  <c r="BA206" i="6"/>
  <c r="BA202" i="6"/>
  <c r="BA198" i="6"/>
  <c r="BA194" i="6"/>
  <c r="BA190" i="6"/>
  <c r="BA186" i="6"/>
  <c r="BA249" i="6"/>
  <c r="BA218" i="6"/>
  <c r="BA204" i="6"/>
  <c r="BA203" i="6"/>
  <c r="BA199" i="6"/>
  <c r="BA195" i="6"/>
  <c r="BA191" i="6"/>
  <c r="BA241" i="6"/>
  <c r="BA214" i="6"/>
  <c r="BA200" i="6"/>
  <c r="BA196" i="6"/>
  <c r="BA192" i="6"/>
  <c r="BA188" i="6"/>
  <c r="BA210" i="6"/>
  <c r="BA193" i="6"/>
  <c r="BA182" i="6"/>
  <c r="BA178" i="6"/>
  <c r="BA174" i="6"/>
  <c r="BA170" i="6"/>
  <c r="BA166" i="6"/>
  <c r="BA162" i="6"/>
  <c r="BA158" i="6"/>
  <c r="BA154" i="6"/>
  <c r="BA189" i="6"/>
  <c r="BA183" i="6"/>
  <c r="BA179" i="6"/>
  <c r="BA175" i="6"/>
  <c r="BA171" i="6"/>
  <c r="BA167" i="6"/>
  <c r="BA163" i="6"/>
  <c r="BA159" i="6"/>
  <c r="BA201" i="6"/>
  <c r="BA187" i="6"/>
  <c r="BA184" i="6"/>
  <c r="BA180" i="6"/>
  <c r="BA176" i="6"/>
  <c r="BA172" i="6"/>
  <c r="BA168" i="6"/>
  <c r="BA164" i="6"/>
  <c r="BA160" i="6"/>
  <c r="BA156" i="6"/>
  <c r="BA152" i="6"/>
  <c r="BA169" i="6"/>
  <c r="BA153" i="6"/>
  <c r="BA151" i="6"/>
  <c r="BA147" i="6"/>
  <c r="BA143" i="6"/>
  <c r="BA139" i="6"/>
  <c r="BA135" i="6"/>
  <c r="BA131" i="6"/>
  <c r="BA127" i="6"/>
  <c r="BA123" i="6"/>
  <c r="BA197" i="6"/>
  <c r="BA181" i="6"/>
  <c r="BA165" i="6"/>
  <c r="BA148" i="6"/>
  <c r="BA144" i="6"/>
  <c r="BA140" i="6"/>
  <c r="BA136" i="6"/>
  <c r="BA132" i="6"/>
  <c r="BA177" i="6"/>
  <c r="BA161" i="6"/>
  <c r="BA157" i="6"/>
  <c r="BA149" i="6"/>
  <c r="BA145" i="6"/>
  <c r="BA141" i="6"/>
  <c r="BA137" i="6"/>
  <c r="BA133" i="6"/>
  <c r="BA129" i="6"/>
  <c r="BA125" i="6"/>
  <c r="BA155" i="6"/>
  <c r="BA146" i="6"/>
  <c r="BA130" i="6"/>
  <c r="BA185" i="6"/>
  <c r="BA173" i="6"/>
  <c r="BA138" i="6"/>
  <c r="BA121" i="6"/>
  <c r="BA117" i="6"/>
  <c r="BA142" i="6"/>
  <c r="BA126" i="6"/>
  <c r="BA122" i="6"/>
  <c r="BA118" i="6"/>
  <c r="BA114" i="6"/>
  <c r="BA110" i="6"/>
  <c r="BA150" i="6"/>
  <c r="BA134" i="6"/>
  <c r="BA124" i="6"/>
  <c r="BA119" i="6"/>
  <c r="BA128" i="6"/>
  <c r="BA120" i="6"/>
  <c r="BA116" i="6"/>
  <c r="BA112" i="6"/>
  <c r="BA108" i="6"/>
  <c r="BA115" i="6"/>
  <c r="BA107" i="6"/>
  <c r="BA103" i="6"/>
  <c r="BA99" i="6"/>
  <c r="BA95" i="6"/>
  <c r="BA91" i="6"/>
  <c r="BA87" i="6"/>
  <c r="BA83" i="6"/>
  <c r="BA79" i="6"/>
  <c r="BA113" i="6"/>
  <c r="BA104" i="6"/>
  <c r="BA100" i="6"/>
  <c r="BA96" i="6"/>
  <c r="BA92" i="6"/>
  <c r="BA88" i="6"/>
  <c r="BA84" i="6"/>
  <c r="BA80" i="6"/>
  <c r="BA76" i="6"/>
  <c r="BA72" i="6"/>
  <c r="BA111" i="6"/>
  <c r="BA105" i="6"/>
  <c r="BA101" i="6"/>
  <c r="BA97" i="6"/>
  <c r="BA93" i="6"/>
  <c r="BA89" i="6"/>
  <c r="BA85" i="6"/>
  <c r="BA81" i="6"/>
  <c r="BA109" i="6"/>
  <c r="BA106" i="6"/>
  <c r="BA102" i="6"/>
  <c r="BA98" i="6"/>
  <c r="BA94" i="6"/>
  <c r="BA90" i="6"/>
  <c r="BA86" i="6"/>
  <c r="BA82" i="6"/>
  <c r="BA78" i="6"/>
  <c r="BA74" i="6"/>
  <c r="BA73" i="6"/>
  <c r="BA67" i="6"/>
  <c r="BA63" i="6"/>
  <c r="BA59" i="6"/>
  <c r="BA55" i="6"/>
  <c r="BA51" i="6"/>
  <c r="BA47" i="6"/>
  <c r="BA43" i="6"/>
  <c r="BA71" i="6"/>
  <c r="BA68" i="6"/>
  <c r="BA64" i="6"/>
  <c r="BA60" i="6"/>
  <c r="BA56" i="6"/>
  <c r="BA52" i="6"/>
  <c r="BA48" i="6"/>
  <c r="BA44" i="6"/>
  <c r="BA40" i="6"/>
  <c r="BA36" i="6"/>
  <c r="BA77" i="6"/>
  <c r="BA69" i="6"/>
  <c r="BA65" i="6"/>
  <c r="BA61" i="6"/>
  <c r="BA57" i="6"/>
  <c r="BA53" i="6"/>
  <c r="BA49" i="6"/>
  <c r="BA45" i="6"/>
  <c r="BA41" i="6"/>
  <c r="BA75" i="6"/>
  <c r="BA70" i="6"/>
  <c r="BA66" i="6"/>
  <c r="BA62" i="6"/>
  <c r="BA58" i="6"/>
  <c r="BA54" i="6"/>
  <c r="BA50" i="6"/>
  <c r="BA46" i="6"/>
  <c r="BA42" i="6"/>
  <c r="BA38" i="6"/>
  <c r="BA34" i="6"/>
  <c r="BE259" i="6"/>
  <c r="BE255" i="6"/>
  <c r="BE256" i="6"/>
  <c r="BE252" i="6"/>
  <c r="BE258" i="6"/>
  <c r="BE253" i="6"/>
  <c r="BE249" i="6"/>
  <c r="BE246" i="6"/>
  <c r="BE250" i="6"/>
  <c r="BE247" i="6"/>
  <c r="BE257" i="6"/>
  <c r="BE254" i="6"/>
  <c r="BE248" i="6"/>
  <c r="BE242" i="6"/>
  <c r="BE238" i="6"/>
  <c r="BE251" i="6"/>
  <c r="BE243" i="6"/>
  <c r="BE239" i="6"/>
  <c r="BE244" i="6"/>
  <c r="BE240" i="6"/>
  <c r="BE236" i="6"/>
  <c r="BE245" i="6"/>
  <c r="BE237" i="6"/>
  <c r="BE233" i="6"/>
  <c r="BE229" i="6"/>
  <c r="BE225" i="6"/>
  <c r="BE221" i="6"/>
  <c r="BE235" i="6"/>
  <c r="BE234" i="6"/>
  <c r="BE230" i="6"/>
  <c r="BE226" i="6"/>
  <c r="BE222" i="6"/>
  <c r="BE241" i="6"/>
  <c r="BE231" i="6"/>
  <c r="BE227" i="6"/>
  <c r="BE223" i="6"/>
  <c r="BE219" i="6"/>
  <c r="BE228" i="6"/>
  <c r="BE215" i="6"/>
  <c r="BE211" i="6"/>
  <c r="BE207" i="6"/>
  <c r="BE224" i="6"/>
  <c r="BE216" i="6"/>
  <c r="BE212" i="6"/>
  <c r="BE208" i="6"/>
  <c r="BE220" i="6"/>
  <c r="BE217" i="6"/>
  <c r="BE213" i="6"/>
  <c r="BE209" i="6"/>
  <c r="BE205" i="6"/>
  <c r="BE232" i="6"/>
  <c r="BE218" i="6"/>
  <c r="BE202" i="6"/>
  <c r="BE198" i="6"/>
  <c r="BE194" i="6"/>
  <c r="BE190" i="6"/>
  <c r="BE186" i="6"/>
  <c r="BE214" i="6"/>
  <c r="BE203" i="6"/>
  <c r="BE199" i="6"/>
  <c r="BE195" i="6"/>
  <c r="BE191" i="6"/>
  <c r="BE210" i="6"/>
  <c r="BE206" i="6"/>
  <c r="BE200" i="6"/>
  <c r="BE196" i="6"/>
  <c r="BE192" i="6"/>
  <c r="BE188" i="6"/>
  <c r="BE187" i="6"/>
  <c r="BE182" i="6"/>
  <c r="BE178" i="6"/>
  <c r="BE174" i="6"/>
  <c r="BE170" i="6"/>
  <c r="BE166" i="6"/>
  <c r="BE162" i="6"/>
  <c r="BE158" i="6"/>
  <c r="BE154" i="6"/>
  <c r="BE201" i="6"/>
  <c r="BE185" i="6"/>
  <c r="BE183" i="6"/>
  <c r="BE179" i="6"/>
  <c r="BE175" i="6"/>
  <c r="BE171" i="6"/>
  <c r="BE167" i="6"/>
  <c r="BE163" i="6"/>
  <c r="BE159" i="6"/>
  <c r="BE204" i="6"/>
  <c r="BE197" i="6"/>
  <c r="BE184" i="6"/>
  <c r="BE180" i="6"/>
  <c r="BE176" i="6"/>
  <c r="BE172" i="6"/>
  <c r="BE168" i="6"/>
  <c r="BE164" i="6"/>
  <c r="BE160" i="6"/>
  <c r="BE156" i="6"/>
  <c r="BE152" i="6"/>
  <c r="BE181" i="6"/>
  <c r="BE165" i="6"/>
  <c r="BE157" i="6"/>
  <c r="BE151" i="6"/>
  <c r="BE147" i="6"/>
  <c r="BE143" i="6"/>
  <c r="BE139" i="6"/>
  <c r="BE135" i="6"/>
  <c r="BE131" i="6"/>
  <c r="BE127" i="6"/>
  <c r="BE123" i="6"/>
  <c r="BE193" i="6"/>
  <c r="BE177" i="6"/>
  <c r="BE161" i="6"/>
  <c r="BE155" i="6"/>
  <c r="BE148" i="6"/>
  <c r="BE144" i="6"/>
  <c r="BE140" i="6"/>
  <c r="BE136" i="6"/>
  <c r="BE132" i="6"/>
  <c r="BE173" i="6"/>
  <c r="BE153" i="6"/>
  <c r="BE149" i="6"/>
  <c r="BE145" i="6"/>
  <c r="BE141" i="6"/>
  <c r="BE137" i="6"/>
  <c r="BE133" i="6"/>
  <c r="BE129" i="6"/>
  <c r="BE125" i="6"/>
  <c r="BE142" i="6"/>
  <c r="BE126" i="6"/>
  <c r="BE189" i="6"/>
  <c r="BE169" i="6"/>
  <c r="BE150" i="6"/>
  <c r="BE134" i="6"/>
  <c r="BE146" i="6"/>
  <c r="BE124" i="6"/>
  <c r="BE121" i="6"/>
  <c r="BE117" i="6"/>
  <c r="BE138" i="6"/>
  <c r="BE122" i="6"/>
  <c r="BE118" i="6"/>
  <c r="BE114" i="6"/>
  <c r="BE110" i="6"/>
  <c r="BE130" i="6"/>
  <c r="BE128" i="6"/>
  <c r="BE119" i="6"/>
  <c r="BE120" i="6"/>
  <c r="BE116" i="6"/>
  <c r="BE112" i="6"/>
  <c r="BE108" i="6"/>
  <c r="BE111" i="6"/>
  <c r="BE103" i="6"/>
  <c r="BE99" i="6"/>
  <c r="BE95" i="6"/>
  <c r="BE91" i="6"/>
  <c r="BE87" i="6"/>
  <c r="BE83" i="6"/>
  <c r="BE79" i="6"/>
  <c r="BE109" i="6"/>
  <c r="BE104" i="6"/>
  <c r="BE100" i="6"/>
  <c r="BE96" i="6"/>
  <c r="BE92" i="6"/>
  <c r="BE88" i="6"/>
  <c r="BE84" i="6"/>
  <c r="BE80" i="6"/>
  <c r="BE76" i="6"/>
  <c r="BE72" i="6"/>
  <c r="BE115" i="6"/>
  <c r="BE107" i="6"/>
  <c r="BE105" i="6"/>
  <c r="BE101" i="6"/>
  <c r="BE97" i="6"/>
  <c r="BE93" i="6"/>
  <c r="BE89" i="6"/>
  <c r="BE85" i="6"/>
  <c r="BE81" i="6"/>
  <c r="BE113" i="6"/>
  <c r="BE106" i="6"/>
  <c r="BE102" i="6"/>
  <c r="BE98" i="6"/>
  <c r="BE94" i="6"/>
  <c r="BE90" i="6"/>
  <c r="BE86" i="6"/>
  <c r="BE82" i="6"/>
  <c r="BE78" i="6"/>
  <c r="BE74" i="6"/>
  <c r="BE77" i="6"/>
  <c r="BE67" i="6"/>
  <c r="BE63" i="6"/>
  <c r="BE59" i="6"/>
  <c r="BE55" i="6"/>
  <c r="BE51" i="6"/>
  <c r="BE47" i="6"/>
  <c r="BE43" i="6"/>
  <c r="BE75" i="6"/>
  <c r="BE68" i="6"/>
  <c r="BE64" i="6"/>
  <c r="BE60" i="6"/>
  <c r="BE56" i="6"/>
  <c r="BE52" i="6"/>
  <c r="BE48" i="6"/>
  <c r="BE44" i="6"/>
  <c r="BE40" i="6"/>
  <c r="BE36" i="6"/>
  <c r="BE73" i="6"/>
  <c r="BE69" i="6"/>
  <c r="BE65" i="6"/>
  <c r="BE61" i="6"/>
  <c r="BE57" i="6"/>
  <c r="BE53" i="6"/>
  <c r="BE49" i="6"/>
  <c r="BE45" i="6"/>
  <c r="BE41" i="6"/>
  <c r="BE71" i="6"/>
  <c r="BE70" i="6"/>
  <c r="BE66" i="6"/>
  <c r="BE62" i="6"/>
  <c r="BE58" i="6"/>
  <c r="BE54" i="6"/>
  <c r="BE50" i="6"/>
  <c r="BE46" i="6"/>
  <c r="BE42" i="6"/>
  <c r="BE38" i="6"/>
  <c r="BE34" i="6"/>
  <c r="AC8" i="6"/>
  <c r="AG8" i="6"/>
  <c r="AK8" i="6"/>
  <c r="AO8" i="6"/>
  <c r="AS8" i="6"/>
  <c r="AW8" i="6"/>
  <c r="BA8" i="6"/>
  <c r="BE8" i="6"/>
  <c r="AC12" i="6"/>
  <c r="AG12" i="6"/>
  <c r="AK12" i="6"/>
  <c r="AO12" i="6"/>
  <c r="AS12" i="6"/>
  <c r="AW12" i="6"/>
  <c r="BA12" i="6"/>
  <c r="BE12" i="6"/>
  <c r="AC16" i="6"/>
  <c r="AG16" i="6"/>
  <c r="AK16" i="6"/>
  <c r="AO16" i="6"/>
  <c r="AS16" i="6"/>
  <c r="AW16" i="6"/>
  <c r="BA16" i="6"/>
  <c r="BE16" i="6"/>
  <c r="AC20" i="6"/>
  <c r="AG20" i="6"/>
  <c r="AK20" i="6"/>
  <c r="AO20" i="6"/>
  <c r="AS20" i="6"/>
  <c r="AW20" i="6"/>
  <c r="BA20" i="6"/>
  <c r="BE20" i="6"/>
  <c r="AC24" i="6"/>
  <c r="AG24" i="6"/>
  <c r="AK24" i="6"/>
  <c r="AO24" i="6"/>
  <c r="AS24" i="6"/>
  <c r="AW24" i="6"/>
  <c r="BA24" i="6"/>
  <c r="BE24" i="6"/>
  <c r="AC28" i="6"/>
  <c r="AG28" i="6"/>
  <c r="AK28" i="6"/>
  <c r="AO28" i="6"/>
  <c r="AS28" i="6"/>
  <c r="AW28" i="6"/>
  <c r="BA28" i="6"/>
  <c r="BE28" i="6"/>
  <c r="AC32" i="6"/>
  <c r="AG32" i="6"/>
  <c r="AK32" i="6"/>
  <c r="AO32" i="6"/>
  <c r="AS32" i="6"/>
  <c r="AW32" i="6"/>
  <c r="BA32" i="6"/>
  <c r="BE32" i="6"/>
  <c r="AS33" i="6"/>
  <c r="BA33" i="6"/>
  <c r="AG37" i="6"/>
  <c r="AO37" i="6"/>
  <c r="AW37" i="6"/>
  <c r="BE37" i="6"/>
  <c r="AC7" i="6"/>
  <c r="AG7" i="6"/>
  <c r="AK7" i="6"/>
  <c r="AO7" i="6"/>
  <c r="AS7" i="6"/>
  <c r="AW7" i="6"/>
  <c r="BA7" i="6"/>
  <c r="BE7" i="6"/>
  <c r="AC11" i="6"/>
  <c r="AG11" i="6"/>
  <c r="AK11" i="6"/>
  <c r="AO11" i="6"/>
  <c r="AS11" i="6"/>
  <c r="AW11" i="6"/>
  <c r="BA11" i="6"/>
  <c r="BE11" i="6"/>
  <c r="AC15" i="6"/>
  <c r="AG15" i="6"/>
  <c r="AK15" i="6"/>
  <c r="AO15" i="6"/>
  <c r="AS15" i="6"/>
  <c r="AW15" i="6"/>
  <c r="BA15" i="6"/>
  <c r="BE15" i="6"/>
  <c r="AC19" i="6"/>
  <c r="AG19" i="6"/>
  <c r="AK19" i="6"/>
  <c r="AO19" i="6"/>
  <c r="AS19" i="6"/>
  <c r="AW19" i="6"/>
  <c r="BA19" i="6"/>
  <c r="BE19" i="6"/>
  <c r="AC23" i="6"/>
  <c r="AG23" i="6"/>
  <c r="AK23" i="6"/>
  <c r="AO23" i="6"/>
  <c r="AS23" i="6"/>
  <c r="AW23" i="6"/>
  <c r="BA23" i="6"/>
  <c r="BE23" i="6"/>
  <c r="AC27" i="6"/>
  <c r="AG27" i="6"/>
  <c r="AK27" i="6"/>
  <c r="AO27" i="6"/>
  <c r="AS27" i="6"/>
  <c r="AW27" i="6"/>
  <c r="BA27" i="6"/>
  <c r="BE27" i="6"/>
  <c r="AC31" i="6"/>
  <c r="AG31" i="6"/>
  <c r="AK31" i="6"/>
  <c r="AO31" i="6"/>
  <c r="AS31" i="6"/>
  <c r="AW31" i="6"/>
  <c r="BA31" i="6"/>
  <c r="BE31" i="6"/>
  <c r="AC35" i="6"/>
  <c r="AK35" i="6"/>
  <c r="AS35" i="6"/>
  <c r="BA35" i="6"/>
  <c r="AG39" i="6"/>
  <c r="AO39" i="6"/>
  <c r="AW39" i="6"/>
  <c r="BE39" i="6"/>
  <c r="AV258" i="6" l="1"/>
  <c r="AV254" i="6"/>
  <c r="AV259" i="6"/>
  <c r="AV255" i="6"/>
  <c r="AV251" i="6"/>
  <c r="AV252" i="6"/>
  <c r="AV250" i="6"/>
  <c r="AV249" i="6"/>
  <c r="AV245" i="6"/>
  <c r="AV253" i="6"/>
  <c r="AV256" i="6"/>
  <c r="AV247" i="6"/>
  <c r="AV241" i="6"/>
  <c r="AV237" i="6"/>
  <c r="AV257" i="6"/>
  <c r="AV246" i="6"/>
  <c r="AV242" i="6"/>
  <c r="AV238" i="6"/>
  <c r="AV243" i="6"/>
  <c r="AV239" i="6"/>
  <c r="AV235" i="6"/>
  <c r="AV232" i="6"/>
  <c r="AV228" i="6"/>
  <c r="AV224" i="6"/>
  <c r="AV220" i="6"/>
  <c r="AV236" i="6"/>
  <c r="AV233" i="6"/>
  <c r="AV229" i="6"/>
  <c r="AV225" i="6"/>
  <c r="AV221" i="6"/>
  <c r="AV244" i="6"/>
  <c r="AV234" i="6"/>
  <c r="AV230" i="6"/>
  <c r="AV226" i="6"/>
  <c r="AV222" i="6"/>
  <c r="AV231" i="6"/>
  <c r="AV218" i="6"/>
  <c r="AV214" i="6"/>
  <c r="AV210" i="6"/>
  <c r="AV206" i="6"/>
  <c r="AV227" i="6"/>
  <c r="AV215" i="6"/>
  <c r="AV211" i="6"/>
  <c r="AV248" i="6"/>
  <c r="AV223" i="6"/>
  <c r="AV219" i="6"/>
  <c r="AV216" i="6"/>
  <c r="AV212" i="6"/>
  <c r="AV208" i="6"/>
  <c r="AV204" i="6"/>
  <c r="AV207" i="6"/>
  <c r="AV201" i="6"/>
  <c r="AV197" i="6"/>
  <c r="AV193" i="6"/>
  <c r="AV189" i="6"/>
  <c r="AV185" i="6"/>
  <c r="AV240" i="6"/>
  <c r="AV217" i="6"/>
  <c r="AV205" i="6"/>
  <c r="AV202" i="6"/>
  <c r="AV198" i="6"/>
  <c r="AV194" i="6"/>
  <c r="AV213" i="6"/>
  <c r="AV203" i="6"/>
  <c r="AV199" i="6"/>
  <c r="AV195" i="6"/>
  <c r="AV191" i="6"/>
  <c r="AV187" i="6"/>
  <c r="AV209" i="6"/>
  <c r="AV192" i="6"/>
  <c r="AV181" i="6"/>
  <c r="AV177" i="6"/>
  <c r="AV173" i="6"/>
  <c r="AV169" i="6"/>
  <c r="AV165" i="6"/>
  <c r="AV161" i="6"/>
  <c r="AV157" i="6"/>
  <c r="AV153" i="6"/>
  <c r="AV190" i="6"/>
  <c r="AV182" i="6"/>
  <c r="AV178" i="6"/>
  <c r="AV174" i="6"/>
  <c r="AV170" i="6"/>
  <c r="AV166" i="6"/>
  <c r="AV162" i="6"/>
  <c r="AV158" i="6"/>
  <c r="AV200" i="6"/>
  <c r="AV188" i="6"/>
  <c r="AV183" i="6"/>
  <c r="AV179" i="6"/>
  <c r="AV175" i="6"/>
  <c r="AV171" i="6"/>
  <c r="AV167" i="6"/>
  <c r="AV163" i="6"/>
  <c r="AV159" i="6"/>
  <c r="AV155" i="6"/>
  <c r="AV184" i="6"/>
  <c r="AV168" i="6"/>
  <c r="AV154" i="6"/>
  <c r="AV150" i="6"/>
  <c r="AV146" i="6"/>
  <c r="AV142" i="6"/>
  <c r="AV138" i="6"/>
  <c r="AV134" i="6"/>
  <c r="AV130" i="6"/>
  <c r="AV126" i="6"/>
  <c r="AV196" i="6"/>
  <c r="AV180" i="6"/>
  <c r="AV164" i="6"/>
  <c r="AV152" i="6"/>
  <c r="AV151" i="6"/>
  <c r="AV147" i="6"/>
  <c r="AV143" i="6"/>
  <c r="AV139" i="6"/>
  <c r="AV135" i="6"/>
  <c r="AV131" i="6"/>
  <c r="AV186" i="6"/>
  <c r="AV176" i="6"/>
  <c r="AV160" i="6"/>
  <c r="AV148" i="6"/>
  <c r="AV144" i="6"/>
  <c r="AV140" i="6"/>
  <c r="AV136" i="6"/>
  <c r="AV132" i="6"/>
  <c r="AV128" i="6"/>
  <c r="AV124" i="6"/>
  <c r="AV145" i="6"/>
  <c r="AV172" i="6"/>
  <c r="AV156" i="6"/>
  <c r="AV137" i="6"/>
  <c r="AV141" i="6"/>
  <c r="AV123" i="6"/>
  <c r="AV120" i="6"/>
  <c r="AV133" i="6"/>
  <c r="AV127" i="6"/>
  <c r="AV121" i="6"/>
  <c r="AV117" i="6"/>
  <c r="AV113" i="6"/>
  <c r="AV109" i="6"/>
  <c r="AV129" i="6"/>
  <c r="AV125" i="6"/>
  <c r="AV122" i="6"/>
  <c r="AV118" i="6"/>
  <c r="AV149" i="6"/>
  <c r="AV119" i="6"/>
  <c r="AV115" i="6"/>
  <c r="AV111" i="6"/>
  <c r="AV107" i="6"/>
  <c r="AV116" i="6"/>
  <c r="AV108" i="6"/>
  <c r="AV106" i="6"/>
  <c r="AV102" i="6"/>
  <c r="AV98" i="6"/>
  <c r="AV94" i="6"/>
  <c r="AV90" i="6"/>
  <c r="AV86" i="6"/>
  <c r="AV82" i="6"/>
  <c r="AV78" i="6"/>
  <c r="AV114" i="6"/>
  <c r="AV103" i="6"/>
  <c r="AV99" i="6"/>
  <c r="AV95" i="6"/>
  <c r="AV91" i="6"/>
  <c r="AV87" i="6"/>
  <c r="AV83" i="6"/>
  <c r="AV79" i="6"/>
  <c r="AV75" i="6"/>
  <c r="AV71" i="6"/>
  <c r="AV112" i="6"/>
  <c r="AV104" i="6"/>
  <c r="AV100" i="6"/>
  <c r="AV96" i="6"/>
  <c r="AV92" i="6"/>
  <c r="AV88" i="6"/>
  <c r="AV84" i="6"/>
  <c r="AV80" i="6"/>
  <c r="AV110" i="6"/>
  <c r="AV105" i="6"/>
  <c r="AV101" i="6"/>
  <c r="AV97" i="6"/>
  <c r="AV93" i="6"/>
  <c r="AV89" i="6"/>
  <c r="AV85" i="6"/>
  <c r="AV81" i="6"/>
  <c r="AV77" i="6"/>
  <c r="AV73" i="6"/>
  <c r="AV74" i="6"/>
  <c r="AV70" i="6"/>
  <c r="AV66" i="6"/>
  <c r="AV62" i="6"/>
  <c r="AV58" i="6"/>
  <c r="AV54" i="6"/>
  <c r="AV50" i="6"/>
  <c r="AV46" i="6"/>
  <c r="AV42" i="6"/>
  <c r="AV72" i="6"/>
  <c r="AV67" i="6"/>
  <c r="AV63" i="6"/>
  <c r="AV59" i="6"/>
  <c r="AV55" i="6"/>
  <c r="AV51" i="6"/>
  <c r="AV47" i="6"/>
  <c r="AV43" i="6"/>
  <c r="AV39" i="6"/>
  <c r="AV35" i="6"/>
  <c r="AV68" i="6"/>
  <c r="AV64" i="6"/>
  <c r="AV60" i="6"/>
  <c r="AV56" i="6"/>
  <c r="AV52" i="6"/>
  <c r="AV48" i="6"/>
  <c r="AV44" i="6"/>
  <c r="AV40" i="6"/>
  <c r="AV76" i="6"/>
  <c r="AV69" i="6"/>
  <c r="AV65" i="6"/>
  <c r="AV61" i="6"/>
  <c r="AV57" i="6"/>
  <c r="AV53" i="6"/>
  <c r="AV49" i="6"/>
  <c r="AV45" i="6"/>
  <c r="AV41" i="6"/>
  <c r="AV37" i="6"/>
  <c r="AV33" i="6"/>
  <c r="AV36" i="6"/>
  <c r="AV30" i="6"/>
  <c r="AV26" i="6"/>
  <c r="AV22" i="6"/>
  <c r="AV18" i="6"/>
  <c r="AV14" i="6"/>
  <c r="AV10" i="6"/>
  <c r="AV6" i="6"/>
  <c r="AV34" i="6"/>
  <c r="AV31" i="6"/>
  <c r="AV27" i="6"/>
  <c r="AV23" i="6"/>
  <c r="AV19" i="6"/>
  <c r="AV15" i="6"/>
  <c r="AV11" i="6"/>
  <c r="AV7" i="6"/>
  <c r="AV32" i="6"/>
  <c r="AV28" i="6"/>
  <c r="AV24" i="6"/>
  <c r="AV20" i="6"/>
  <c r="AV16" i="6"/>
  <c r="AV12" i="6"/>
  <c r="AV8" i="6"/>
  <c r="AV38" i="6"/>
  <c r="AV29" i="6"/>
  <c r="AV25" i="6"/>
  <c r="AV21" i="6"/>
  <c r="AV17" i="6"/>
  <c r="AV13" i="6"/>
  <c r="AV9" i="6"/>
  <c r="AF258" i="6"/>
  <c r="AF254" i="6"/>
  <c r="AF259" i="6"/>
  <c r="AF255" i="6"/>
  <c r="AF251" i="6"/>
  <c r="AF252" i="6"/>
  <c r="AF250" i="6"/>
  <c r="AF249" i="6"/>
  <c r="AF253" i="6"/>
  <c r="AF256" i="6"/>
  <c r="AF247" i="6"/>
  <c r="AF245" i="6"/>
  <c r="AF241" i="6"/>
  <c r="AF237" i="6"/>
  <c r="AF246" i="6"/>
  <c r="AF242" i="6"/>
  <c r="AF238" i="6"/>
  <c r="AF243" i="6"/>
  <c r="AF239" i="6"/>
  <c r="AF248" i="6"/>
  <c r="AF232" i="6"/>
  <c r="AF228" i="6"/>
  <c r="AF224" i="6"/>
  <c r="AF220" i="6"/>
  <c r="AF236" i="6"/>
  <c r="AF233" i="6"/>
  <c r="AF229" i="6"/>
  <c r="AF225" i="6"/>
  <c r="AF257" i="6"/>
  <c r="AF244" i="6"/>
  <c r="AF234" i="6"/>
  <c r="AF230" i="6"/>
  <c r="AF226" i="6"/>
  <c r="AF222" i="6"/>
  <c r="AF240" i="6"/>
  <c r="AF231" i="6"/>
  <c r="AF221" i="6"/>
  <c r="AF218" i="6"/>
  <c r="AF214" i="6"/>
  <c r="AF210" i="6"/>
  <c r="AF206" i="6"/>
  <c r="AF227" i="6"/>
  <c r="AF219" i="6"/>
  <c r="AF215" i="6"/>
  <c r="AF211" i="6"/>
  <c r="AF223" i="6"/>
  <c r="AF216" i="6"/>
  <c r="AF212" i="6"/>
  <c r="AF208" i="6"/>
  <c r="AF207" i="6"/>
  <c r="AF204" i="6"/>
  <c r="AF201" i="6"/>
  <c r="AF197" i="6"/>
  <c r="AF193" i="6"/>
  <c r="AF189" i="6"/>
  <c r="AF185" i="6"/>
  <c r="AF235" i="6"/>
  <c r="AF217" i="6"/>
  <c r="AF205" i="6"/>
  <c r="AF202" i="6"/>
  <c r="AF198" i="6"/>
  <c r="AF194" i="6"/>
  <c r="AF213" i="6"/>
  <c r="AF203" i="6"/>
  <c r="AF199" i="6"/>
  <c r="AF195" i="6"/>
  <c r="AF191" i="6"/>
  <c r="AF187" i="6"/>
  <c r="AF192" i="6"/>
  <c r="AF181" i="6"/>
  <c r="AF177" i="6"/>
  <c r="AF173" i="6"/>
  <c r="AF169" i="6"/>
  <c r="AF165" i="6"/>
  <c r="AF161" i="6"/>
  <c r="AF157" i="6"/>
  <c r="AF153" i="6"/>
  <c r="AF209" i="6"/>
  <c r="AF190" i="6"/>
  <c r="AF182" i="6"/>
  <c r="AF178" i="6"/>
  <c r="AF174" i="6"/>
  <c r="AF170" i="6"/>
  <c r="AF166" i="6"/>
  <c r="AF162" i="6"/>
  <c r="AF158" i="6"/>
  <c r="AF200" i="6"/>
  <c r="AF188" i="6"/>
  <c r="AF183" i="6"/>
  <c r="AF179" i="6"/>
  <c r="AF175" i="6"/>
  <c r="AF171" i="6"/>
  <c r="AF167" i="6"/>
  <c r="AF163" i="6"/>
  <c r="AF159" i="6"/>
  <c r="AF155" i="6"/>
  <c r="AF186" i="6"/>
  <c r="AF184" i="6"/>
  <c r="AF168" i="6"/>
  <c r="AF154" i="6"/>
  <c r="AF150" i="6"/>
  <c r="AF146" i="6"/>
  <c r="AF142" i="6"/>
  <c r="AF138" i="6"/>
  <c r="AF134" i="6"/>
  <c r="AF130" i="6"/>
  <c r="AF126" i="6"/>
  <c r="AF180" i="6"/>
  <c r="AF164" i="6"/>
  <c r="AF151" i="6"/>
  <c r="AF147" i="6"/>
  <c r="AF143" i="6"/>
  <c r="AF139" i="6"/>
  <c r="AF135" i="6"/>
  <c r="AF131" i="6"/>
  <c r="AF196" i="6"/>
  <c r="AF176" i="6"/>
  <c r="AF160" i="6"/>
  <c r="AF148" i="6"/>
  <c r="AF144" i="6"/>
  <c r="AF140" i="6"/>
  <c r="AF136" i="6"/>
  <c r="AF132" i="6"/>
  <c r="AF128" i="6"/>
  <c r="AF124" i="6"/>
  <c r="AF172" i="6"/>
  <c r="AF156" i="6"/>
  <c r="AF145" i="6"/>
  <c r="AF152" i="6"/>
  <c r="AF137" i="6"/>
  <c r="AF125" i="6"/>
  <c r="AF123" i="6"/>
  <c r="AF120" i="6"/>
  <c r="AF149" i="6"/>
  <c r="AF121" i="6"/>
  <c r="AF117" i="6"/>
  <c r="AF113" i="6"/>
  <c r="AF109" i="6"/>
  <c r="AF141" i="6"/>
  <c r="AF129" i="6"/>
  <c r="AF122" i="6"/>
  <c r="AF118" i="6"/>
  <c r="AF133" i="6"/>
  <c r="AF127" i="6"/>
  <c r="AF119" i="6"/>
  <c r="AF115" i="6"/>
  <c r="AF111" i="6"/>
  <c r="AF116" i="6"/>
  <c r="AF108" i="6"/>
  <c r="AF106" i="6"/>
  <c r="AF102" i="6"/>
  <c r="AF98" i="6"/>
  <c r="AF94" i="6"/>
  <c r="AF90" i="6"/>
  <c r="AF86" i="6"/>
  <c r="AF82" i="6"/>
  <c r="AF114" i="6"/>
  <c r="AF107" i="6"/>
  <c r="AF103" i="6"/>
  <c r="AF99" i="6"/>
  <c r="AF95" i="6"/>
  <c r="AF91" i="6"/>
  <c r="AF87" i="6"/>
  <c r="AF83" i="6"/>
  <c r="AF79" i="6"/>
  <c r="AF75" i="6"/>
  <c r="AF71" i="6"/>
  <c r="AF112" i="6"/>
  <c r="AF104" i="6"/>
  <c r="AF100" i="6"/>
  <c r="AF96" i="6"/>
  <c r="AF92" i="6"/>
  <c r="AF88" i="6"/>
  <c r="AF84" i="6"/>
  <c r="AF80" i="6"/>
  <c r="AF110" i="6"/>
  <c r="AF105" i="6"/>
  <c r="AF101" i="6"/>
  <c r="AF97" i="6"/>
  <c r="AF93" i="6"/>
  <c r="AF89" i="6"/>
  <c r="AF85" i="6"/>
  <c r="AF81" i="6"/>
  <c r="AF77" i="6"/>
  <c r="AF73" i="6"/>
  <c r="AF74" i="6"/>
  <c r="AF70" i="6"/>
  <c r="AF66" i="6"/>
  <c r="AF62" i="6"/>
  <c r="AF58" i="6"/>
  <c r="AF54" i="6"/>
  <c r="AF50" i="6"/>
  <c r="AF46" i="6"/>
  <c r="AF42" i="6"/>
  <c r="AF72" i="6"/>
  <c r="AF67" i="6"/>
  <c r="AF63" i="6"/>
  <c r="AF59" i="6"/>
  <c r="AF55" i="6"/>
  <c r="AF51" i="6"/>
  <c r="AF47" i="6"/>
  <c r="AF43" i="6"/>
  <c r="AF39" i="6"/>
  <c r="AF35" i="6"/>
  <c r="AF68" i="6"/>
  <c r="AF64" i="6"/>
  <c r="AF60" i="6"/>
  <c r="AF56" i="6"/>
  <c r="AF52" i="6"/>
  <c r="AF48" i="6"/>
  <c r="AF44" i="6"/>
  <c r="AF40" i="6"/>
  <c r="AF78" i="6"/>
  <c r="AF76" i="6"/>
  <c r="AF69" i="6"/>
  <c r="AF65" i="6"/>
  <c r="AF61" i="6"/>
  <c r="AF57" i="6"/>
  <c r="AF53" i="6"/>
  <c r="AF49" i="6"/>
  <c r="AF45" i="6"/>
  <c r="AF41" i="6"/>
  <c r="AF37" i="6"/>
  <c r="AF36" i="6"/>
  <c r="AF30" i="6"/>
  <c r="AF26" i="6"/>
  <c r="AF22" i="6"/>
  <c r="AF18" i="6"/>
  <c r="AF14" i="6"/>
  <c r="AF10" i="6"/>
  <c r="AF6" i="6"/>
  <c r="AF34" i="6"/>
  <c r="AF31" i="6"/>
  <c r="AF27" i="6"/>
  <c r="AF23" i="6"/>
  <c r="AF19" i="6"/>
  <c r="AF15" i="6"/>
  <c r="AF11" i="6"/>
  <c r="AF7" i="6"/>
  <c r="AF32" i="6"/>
  <c r="AF28" i="6"/>
  <c r="AF24" i="6"/>
  <c r="AF20" i="6"/>
  <c r="AF16" i="6"/>
  <c r="AF12" i="6"/>
  <c r="AF8" i="6"/>
  <c r="AF38" i="6"/>
  <c r="AF33" i="6"/>
  <c r="AF29" i="6"/>
  <c r="AF25" i="6"/>
  <c r="AF21" i="6"/>
  <c r="AF17" i="6"/>
  <c r="AF13" i="6"/>
  <c r="AF9" i="6"/>
  <c r="AL256" i="6"/>
  <c r="AL252" i="6"/>
  <c r="AL257" i="6"/>
  <c r="AL253" i="6"/>
  <c r="AL259" i="6"/>
  <c r="AL247" i="6"/>
  <c r="AL258" i="6"/>
  <c r="AL251" i="6"/>
  <c r="AL248" i="6"/>
  <c r="AL255" i="6"/>
  <c r="AL249" i="6"/>
  <c r="AL245" i="6"/>
  <c r="AL254" i="6"/>
  <c r="AL243" i="6"/>
  <c r="AL239" i="6"/>
  <c r="AL250" i="6"/>
  <c r="AL244" i="6"/>
  <c r="AL240" i="6"/>
  <c r="AL246" i="6"/>
  <c r="AL241" i="6"/>
  <c r="AL237" i="6"/>
  <c r="AL234" i="6"/>
  <c r="AL230" i="6"/>
  <c r="AL226" i="6"/>
  <c r="AL222" i="6"/>
  <c r="AL242" i="6"/>
  <c r="AL236" i="6"/>
  <c r="AL235" i="6"/>
  <c r="AL231" i="6"/>
  <c r="AL227" i="6"/>
  <c r="AL223" i="6"/>
  <c r="AL238" i="6"/>
  <c r="AL232" i="6"/>
  <c r="AL228" i="6"/>
  <c r="AL224" i="6"/>
  <c r="AL220" i="6"/>
  <c r="AL225" i="6"/>
  <c r="AL216" i="6"/>
  <c r="AL212" i="6"/>
  <c r="AL208" i="6"/>
  <c r="AL204" i="6"/>
  <c r="AL221" i="6"/>
  <c r="AL217" i="6"/>
  <c r="AL213" i="6"/>
  <c r="AL209" i="6"/>
  <c r="AL233" i="6"/>
  <c r="AL218" i="6"/>
  <c r="AL214" i="6"/>
  <c r="AL210" i="6"/>
  <c r="AL206" i="6"/>
  <c r="AL215" i="6"/>
  <c r="AL203" i="6"/>
  <c r="AL199" i="6"/>
  <c r="AL195" i="6"/>
  <c r="AL191" i="6"/>
  <c r="AL187" i="6"/>
  <c r="AL229" i="6"/>
  <c r="AL211" i="6"/>
  <c r="AL207" i="6"/>
  <c r="AL200" i="6"/>
  <c r="AL196" i="6"/>
  <c r="AL192" i="6"/>
  <c r="AL205" i="6"/>
  <c r="AL201" i="6"/>
  <c r="AL197" i="6"/>
  <c r="AL193" i="6"/>
  <c r="AL189" i="6"/>
  <c r="AL185" i="6"/>
  <c r="AL219" i="6"/>
  <c r="AL202" i="6"/>
  <c r="AL186" i="6"/>
  <c r="AL183" i="6"/>
  <c r="AL179" i="6"/>
  <c r="AL175" i="6"/>
  <c r="AL171" i="6"/>
  <c r="AL167" i="6"/>
  <c r="AL163" i="6"/>
  <c r="AL159" i="6"/>
  <c r="AL155" i="6"/>
  <c r="AL198" i="6"/>
  <c r="AL184" i="6"/>
  <c r="AL180" i="6"/>
  <c r="AL176" i="6"/>
  <c r="AL172" i="6"/>
  <c r="AL168" i="6"/>
  <c r="AL164" i="6"/>
  <c r="AL160" i="6"/>
  <c r="AL194" i="6"/>
  <c r="AL190" i="6"/>
  <c r="AL181" i="6"/>
  <c r="AL177" i="6"/>
  <c r="AL173" i="6"/>
  <c r="AL169" i="6"/>
  <c r="AL165" i="6"/>
  <c r="AL161" i="6"/>
  <c r="AL157" i="6"/>
  <c r="AL153" i="6"/>
  <c r="AL178" i="6"/>
  <c r="AL162" i="6"/>
  <c r="AL156" i="6"/>
  <c r="AL148" i="6"/>
  <c r="AL144" i="6"/>
  <c r="AL140" i="6"/>
  <c r="AL136" i="6"/>
  <c r="AL132" i="6"/>
  <c r="AL128" i="6"/>
  <c r="AL124" i="6"/>
  <c r="AL174" i="6"/>
  <c r="AL158" i="6"/>
  <c r="AL154" i="6"/>
  <c r="AL149" i="6"/>
  <c r="AL145" i="6"/>
  <c r="AL141" i="6"/>
  <c r="AL137" i="6"/>
  <c r="AL133" i="6"/>
  <c r="AL170" i="6"/>
  <c r="AL152" i="6"/>
  <c r="AL150" i="6"/>
  <c r="AL146" i="6"/>
  <c r="AL142" i="6"/>
  <c r="AL138" i="6"/>
  <c r="AL134" i="6"/>
  <c r="AL130" i="6"/>
  <c r="AL126" i="6"/>
  <c r="AL166" i="6"/>
  <c r="AL139" i="6"/>
  <c r="AL125" i="6"/>
  <c r="AL188" i="6"/>
  <c r="AL151" i="6"/>
  <c r="AL182" i="6"/>
  <c r="AL147" i="6"/>
  <c r="AL131" i="6"/>
  <c r="AL129" i="6"/>
  <c r="AL122" i="6"/>
  <c r="AL118" i="6"/>
  <c r="AL143" i="6"/>
  <c r="AL127" i="6"/>
  <c r="AL123" i="6"/>
  <c r="AL119" i="6"/>
  <c r="AL115" i="6"/>
  <c r="AL111" i="6"/>
  <c r="AL135" i="6"/>
  <c r="AL120" i="6"/>
  <c r="AL121" i="6"/>
  <c r="AL117" i="6"/>
  <c r="AL113" i="6"/>
  <c r="AL109" i="6"/>
  <c r="AL110" i="6"/>
  <c r="AL104" i="6"/>
  <c r="AL100" i="6"/>
  <c r="AL96" i="6"/>
  <c r="AL92" i="6"/>
  <c r="AL88" i="6"/>
  <c r="AL84" i="6"/>
  <c r="AL80" i="6"/>
  <c r="AL116" i="6"/>
  <c r="AL108" i="6"/>
  <c r="AL105" i="6"/>
  <c r="AL101" i="6"/>
  <c r="AL97" i="6"/>
  <c r="AL93" i="6"/>
  <c r="AL89" i="6"/>
  <c r="AL85" i="6"/>
  <c r="AL81" i="6"/>
  <c r="AL77" i="6"/>
  <c r="AL73" i="6"/>
  <c r="AL114" i="6"/>
  <c r="AL106" i="6"/>
  <c r="AL102" i="6"/>
  <c r="AL98" i="6"/>
  <c r="AL94" i="6"/>
  <c r="AL90" i="6"/>
  <c r="AL86" i="6"/>
  <c r="AL82" i="6"/>
  <c r="AL78" i="6"/>
  <c r="AL112" i="6"/>
  <c r="AL107" i="6"/>
  <c r="AL103" i="6"/>
  <c r="AL99" i="6"/>
  <c r="AL95" i="6"/>
  <c r="AL91" i="6"/>
  <c r="AL87" i="6"/>
  <c r="AL83" i="6"/>
  <c r="AL79" i="6"/>
  <c r="AL75" i="6"/>
  <c r="AL71" i="6"/>
  <c r="AL76" i="6"/>
  <c r="AL68" i="6"/>
  <c r="AL64" i="6"/>
  <c r="AL60" i="6"/>
  <c r="AL56" i="6"/>
  <c r="AL52" i="6"/>
  <c r="AL48" i="6"/>
  <c r="AL44" i="6"/>
  <c r="AL40" i="6"/>
  <c r="AL74" i="6"/>
  <c r="AL69" i="6"/>
  <c r="AL65" i="6"/>
  <c r="AL61" i="6"/>
  <c r="AL57" i="6"/>
  <c r="AL53" i="6"/>
  <c r="AL49" i="6"/>
  <c r="AL45" i="6"/>
  <c r="AL41" i="6"/>
  <c r="AL37" i="6"/>
  <c r="AL72" i="6"/>
  <c r="AL70" i="6"/>
  <c r="AL66" i="6"/>
  <c r="AL62" i="6"/>
  <c r="AL58" i="6"/>
  <c r="AL54" i="6"/>
  <c r="AL50" i="6"/>
  <c r="AL46" i="6"/>
  <c r="AL42" i="6"/>
  <c r="AL67" i="6"/>
  <c r="AL63" i="6"/>
  <c r="AL59" i="6"/>
  <c r="AL55" i="6"/>
  <c r="AL51" i="6"/>
  <c r="AL47" i="6"/>
  <c r="AL43" i="6"/>
  <c r="AL39" i="6"/>
  <c r="AL35" i="6"/>
  <c r="AL38" i="6"/>
  <c r="AL32" i="6"/>
  <c r="AL28" i="6"/>
  <c r="AL24" i="6"/>
  <c r="AL20" i="6"/>
  <c r="AL16" i="6"/>
  <c r="AL12" i="6"/>
  <c r="AL8" i="6"/>
  <c r="AL36" i="6"/>
  <c r="AL33" i="6"/>
  <c r="AL29" i="6"/>
  <c r="AL25" i="6"/>
  <c r="AL21" i="6"/>
  <c r="AL17" i="6"/>
  <c r="AL13" i="6"/>
  <c r="AL9" i="6"/>
  <c r="AL34" i="6"/>
  <c r="AL30" i="6"/>
  <c r="AL26" i="6"/>
  <c r="AL22" i="6"/>
  <c r="AL18" i="6"/>
  <c r="AL14" i="6"/>
  <c r="AL10" i="6"/>
  <c r="AL6" i="6"/>
  <c r="AL31" i="6"/>
  <c r="AL27" i="6"/>
  <c r="AL23" i="6"/>
  <c r="AL19" i="6"/>
  <c r="AL15" i="6"/>
  <c r="AL11" i="6"/>
  <c r="AL7" i="6"/>
  <c r="BC257" i="6"/>
  <c r="BC253" i="6"/>
  <c r="BC258" i="6"/>
  <c r="BC254" i="6"/>
  <c r="BC250" i="6"/>
  <c r="BC251" i="6"/>
  <c r="BC248" i="6"/>
  <c r="BC255" i="6"/>
  <c r="BC252" i="6"/>
  <c r="BC249" i="6"/>
  <c r="BC246" i="6"/>
  <c r="BC259" i="6"/>
  <c r="BC247" i="6"/>
  <c r="BC245" i="6"/>
  <c r="BC244" i="6"/>
  <c r="BC240" i="6"/>
  <c r="BC241" i="6"/>
  <c r="BC256" i="6"/>
  <c r="BC242" i="6"/>
  <c r="BC238" i="6"/>
  <c r="BC239" i="6"/>
  <c r="BC236" i="6"/>
  <c r="BC231" i="6"/>
  <c r="BC227" i="6"/>
  <c r="BC223" i="6"/>
  <c r="BC219" i="6"/>
  <c r="BC237" i="6"/>
  <c r="BC232" i="6"/>
  <c r="BC228" i="6"/>
  <c r="BC224" i="6"/>
  <c r="BC235" i="6"/>
  <c r="BC233" i="6"/>
  <c r="BC229" i="6"/>
  <c r="BC225" i="6"/>
  <c r="BC221" i="6"/>
  <c r="BC234" i="6"/>
  <c r="BC217" i="6"/>
  <c r="BC213" i="6"/>
  <c r="BC209" i="6"/>
  <c r="BC205" i="6"/>
  <c r="BC230" i="6"/>
  <c r="BC218" i="6"/>
  <c r="BC214" i="6"/>
  <c r="BC210" i="6"/>
  <c r="BC226" i="6"/>
  <c r="BC215" i="6"/>
  <c r="BC211" i="6"/>
  <c r="BC207" i="6"/>
  <c r="BC243" i="6"/>
  <c r="BC208" i="6"/>
  <c r="BC204" i="6"/>
  <c r="BC200" i="6"/>
  <c r="BC196" i="6"/>
  <c r="BC192" i="6"/>
  <c r="BC188" i="6"/>
  <c r="BC222" i="6"/>
  <c r="BC220" i="6"/>
  <c r="BC201" i="6"/>
  <c r="BC197" i="6"/>
  <c r="BC193" i="6"/>
  <c r="BC216" i="6"/>
  <c r="BC202" i="6"/>
  <c r="BC198" i="6"/>
  <c r="BC194" i="6"/>
  <c r="BC190" i="6"/>
  <c r="BC186" i="6"/>
  <c r="BC212" i="6"/>
  <c r="BC195" i="6"/>
  <c r="BC189" i="6"/>
  <c r="BC184" i="6"/>
  <c r="BC180" i="6"/>
  <c r="BC176" i="6"/>
  <c r="BC172" i="6"/>
  <c r="BC168" i="6"/>
  <c r="BC164" i="6"/>
  <c r="BC160" i="6"/>
  <c r="BC156" i="6"/>
  <c r="BC152" i="6"/>
  <c r="BC206" i="6"/>
  <c r="BC191" i="6"/>
  <c r="BC187" i="6"/>
  <c r="BC181" i="6"/>
  <c r="BC177" i="6"/>
  <c r="BC173" i="6"/>
  <c r="BC169" i="6"/>
  <c r="BC165" i="6"/>
  <c r="BC161" i="6"/>
  <c r="BC203" i="6"/>
  <c r="BC185" i="6"/>
  <c r="BC182" i="6"/>
  <c r="BC178" i="6"/>
  <c r="BC174" i="6"/>
  <c r="BC170" i="6"/>
  <c r="BC166" i="6"/>
  <c r="BC162" i="6"/>
  <c r="BC158" i="6"/>
  <c r="BC154" i="6"/>
  <c r="BC171" i="6"/>
  <c r="BC149" i="6"/>
  <c r="BC145" i="6"/>
  <c r="BC141" i="6"/>
  <c r="BC137" i="6"/>
  <c r="BC133" i="6"/>
  <c r="BC129" i="6"/>
  <c r="BC125" i="6"/>
  <c r="BC199" i="6"/>
  <c r="BC183" i="6"/>
  <c r="BC167" i="6"/>
  <c r="BC157" i="6"/>
  <c r="BC150" i="6"/>
  <c r="BC146" i="6"/>
  <c r="BC142" i="6"/>
  <c r="BC138" i="6"/>
  <c r="BC134" i="6"/>
  <c r="BC130" i="6"/>
  <c r="BC179" i="6"/>
  <c r="BC163" i="6"/>
  <c r="BC155" i="6"/>
  <c r="BC151" i="6"/>
  <c r="BC147" i="6"/>
  <c r="BC143" i="6"/>
  <c r="BC139" i="6"/>
  <c r="BC135" i="6"/>
  <c r="BC131" i="6"/>
  <c r="BC127" i="6"/>
  <c r="BC123" i="6"/>
  <c r="BC159" i="6"/>
  <c r="BC153" i="6"/>
  <c r="BC148" i="6"/>
  <c r="BC132" i="6"/>
  <c r="BC128" i="6"/>
  <c r="BC175" i="6"/>
  <c r="BC140" i="6"/>
  <c r="BC126" i="6"/>
  <c r="BC119" i="6"/>
  <c r="BC144" i="6"/>
  <c r="BC124" i="6"/>
  <c r="BC120" i="6"/>
  <c r="BC116" i="6"/>
  <c r="BC112" i="6"/>
  <c r="BC108" i="6"/>
  <c r="BC136" i="6"/>
  <c r="BC121" i="6"/>
  <c r="BC117" i="6"/>
  <c r="BC122" i="6"/>
  <c r="BC118" i="6"/>
  <c r="BC114" i="6"/>
  <c r="BC110" i="6"/>
  <c r="BC113" i="6"/>
  <c r="BC105" i="6"/>
  <c r="BC101" i="6"/>
  <c r="BC97" i="6"/>
  <c r="BC93" i="6"/>
  <c r="BC89" i="6"/>
  <c r="BC85" i="6"/>
  <c r="BC81" i="6"/>
  <c r="BC111" i="6"/>
  <c r="BC106" i="6"/>
  <c r="BC102" i="6"/>
  <c r="BC98" i="6"/>
  <c r="BC94" i="6"/>
  <c r="BC90" i="6"/>
  <c r="BC86" i="6"/>
  <c r="BC82" i="6"/>
  <c r="BC78" i="6"/>
  <c r="BC74" i="6"/>
  <c r="BC109" i="6"/>
  <c r="BC103" i="6"/>
  <c r="BC99" i="6"/>
  <c r="BC95" i="6"/>
  <c r="BC91" i="6"/>
  <c r="BC87" i="6"/>
  <c r="BC83" i="6"/>
  <c r="BC79" i="6"/>
  <c r="BC115" i="6"/>
  <c r="BC107" i="6"/>
  <c r="BC104" i="6"/>
  <c r="BC100" i="6"/>
  <c r="BC96" i="6"/>
  <c r="BC92" i="6"/>
  <c r="BC88" i="6"/>
  <c r="BC84" i="6"/>
  <c r="BC80" i="6"/>
  <c r="BC76" i="6"/>
  <c r="BC72" i="6"/>
  <c r="BC71" i="6"/>
  <c r="BC69" i="6"/>
  <c r="BC65" i="6"/>
  <c r="BC61" i="6"/>
  <c r="BC57" i="6"/>
  <c r="BC53" i="6"/>
  <c r="BC49" i="6"/>
  <c r="BC45" i="6"/>
  <c r="BC41" i="6"/>
  <c r="BC77" i="6"/>
  <c r="BC70" i="6"/>
  <c r="BC66" i="6"/>
  <c r="BC62" i="6"/>
  <c r="BC58" i="6"/>
  <c r="BC54" i="6"/>
  <c r="BC50" i="6"/>
  <c r="BC46" i="6"/>
  <c r="BC42" i="6"/>
  <c r="BC38" i="6"/>
  <c r="BC34" i="6"/>
  <c r="BC75" i="6"/>
  <c r="BC67" i="6"/>
  <c r="BC63" i="6"/>
  <c r="BC59" i="6"/>
  <c r="BC55" i="6"/>
  <c r="BC51" i="6"/>
  <c r="BC47" i="6"/>
  <c r="BC43" i="6"/>
  <c r="BC73" i="6"/>
  <c r="BC68" i="6"/>
  <c r="BC64" i="6"/>
  <c r="BC60" i="6"/>
  <c r="BC56" i="6"/>
  <c r="BC52" i="6"/>
  <c r="BC48" i="6"/>
  <c r="BC44" i="6"/>
  <c r="BC40" i="6"/>
  <c r="BC36" i="6"/>
  <c r="BC33" i="6"/>
  <c r="BC29" i="6"/>
  <c r="BC25" i="6"/>
  <c r="BC21" i="6"/>
  <c r="BC17" i="6"/>
  <c r="BC13" i="6"/>
  <c r="BC9" i="6"/>
  <c r="BC39" i="6"/>
  <c r="BC30" i="6"/>
  <c r="BC26" i="6"/>
  <c r="BC22" i="6"/>
  <c r="BC18" i="6"/>
  <c r="BC14" i="6"/>
  <c r="BC10" i="6"/>
  <c r="BC6" i="6"/>
  <c r="BC37" i="6"/>
  <c r="BC31" i="6"/>
  <c r="BC27" i="6"/>
  <c r="BC23" i="6"/>
  <c r="BC19" i="6"/>
  <c r="BC15" i="6"/>
  <c r="BC11" i="6"/>
  <c r="BC7" i="6"/>
  <c r="BC35" i="6"/>
  <c r="BC32" i="6"/>
  <c r="BC28" i="6"/>
  <c r="BC24" i="6"/>
  <c r="BC20" i="6"/>
  <c r="BC16" i="6"/>
  <c r="BC12" i="6"/>
  <c r="BC8" i="6"/>
  <c r="AM257" i="6"/>
  <c r="AM253" i="6"/>
  <c r="AM258" i="6"/>
  <c r="AM254" i="6"/>
  <c r="AM250" i="6"/>
  <c r="AM251" i="6"/>
  <c r="AM248" i="6"/>
  <c r="AM255" i="6"/>
  <c r="AM252" i="6"/>
  <c r="AM249" i="6"/>
  <c r="AM246" i="6"/>
  <c r="AM256" i="6"/>
  <c r="AM245" i="6"/>
  <c r="AM244" i="6"/>
  <c r="AM240" i="6"/>
  <c r="AM241" i="6"/>
  <c r="AM259" i="6"/>
  <c r="AM242" i="6"/>
  <c r="AM238" i="6"/>
  <c r="AM239" i="6"/>
  <c r="AM236" i="6"/>
  <c r="AM235" i="6"/>
  <c r="AM231" i="6"/>
  <c r="AM227" i="6"/>
  <c r="AM223" i="6"/>
  <c r="AM247" i="6"/>
  <c r="AM237" i="6"/>
  <c r="AM232" i="6"/>
  <c r="AM228" i="6"/>
  <c r="AM224" i="6"/>
  <c r="AM233" i="6"/>
  <c r="AM229" i="6"/>
  <c r="AM225" i="6"/>
  <c r="AM221" i="6"/>
  <c r="AM243" i="6"/>
  <c r="AM234" i="6"/>
  <c r="AM217" i="6"/>
  <c r="AM213" i="6"/>
  <c r="AM209" i="6"/>
  <c r="AM205" i="6"/>
  <c r="AM230" i="6"/>
  <c r="AM218" i="6"/>
  <c r="AM214" i="6"/>
  <c r="AM210" i="6"/>
  <c r="AM226" i="6"/>
  <c r="AM219" i="6"/>
  <c r="AM215" i="6"/>
  <c r="AM211" i="6"/>
  <c r="AM207" i="6"/>
  <c r="AM208" i="6"/>
  <c r="AM204" i="6"/>
  <c r="AM200" i="6"/>
  <c r="AM196" i="6"/>
  <c r="AM192" i="6"/>
  <c r="AM188" i="6"/>
  <c r="AM201" i="6"/>
  <c r="AM197" i="6"/>
  <c r="AM193" i="6"/>
  <c r="AM222" i="6"/>
  <c r="AM216" i="6"/>
  <c r="AM202" i="6"/>
  <c r="AM198" i="6"/>
  <c r="AM194" i="6"/>
  <c r="AM190" i="6"/>
  <c r="AM186" i="6"/>
  <c r="AM220" i="6"/>
  <c r="AM195" i="6"/>
  <c r="AM189" i="6"/>
  <c r="AM184" i="6"/>
  <c r="AM180" i="6"/>
  <c r="AM176" i="6"/>
  <c r="AM172" i="6"/>
  <c r="AM168" i="6"/>
  <c r="AM164" i="6"/>
  <c r="AM160" i="6"/>
  <c r="AM156" i="6"/>
  <c r="AM152" i="6"/>
  <c r="AM212" i="6"/>
  <c r="AM191" i="6"/>
  <c r="AM187" i="6"/>
  <c r="AM181" i="6"/>
  <c r="AM177" i="6"/>
  <c r="AM173" i="6"/>
  <c r="AM169" i="6"/>
  <c r="AM165" i="6"/>
  <c r="AM161" i="6"/>
  <c r="AM203" i="6"/>
  <c r="AM185" i="6"/>
  <c r="AM182" i="6"/>
  <c r="AM178" i="6"/>
  <c r="AM174" i="6"/>
  <c r="AM170" i="6"/>
  <c r="AM166" i="6"/>
  <c r="AM162" i="6"/>
  <c r="AM158" i="6"/>
  <c r="AM154" i="6"/>
  <c r="AM171" i="6"/>
  <c r="AM149" i="6"/>
  <c r="AM145" i="6"/>
  <c r="AM141" i="6"/>
  <c r="AM137" i="6"/>
  <c r="AM133" i="6"/>
  <c r="AM129" i="6"/>
  <c r="AM125" i="6"/>
  <c r="AM183" i="6"/>
  <c r="AM167" i="6"/>
  <c r="AM157" i="6"/>
  <c r="AM150" i="6"/>
  <c r="AM146" i="6"/>
  <c r="AM142" i="6"/>
  <c r="AM138" i="6"/>
  <c r="AM134" i="6"/>
  <c r="AM130" i="6"/>
  <c r="AM206" i="6"/>
  <c r="AM199" i="6"/>
  <c r="AM179" i="6"/>
  <c r="AM163" i="6"/>
  <c r="AM155" i="6"/>
  <c r="AM151" i="6"/>
  <c r="AM147" i="6"/>
  <c r="AM143" i="6"/>
  <c r="AM139" i="6"/>
  <c r="AM135" i="6"/>
  <c r="AM131" i="6"/>
  <c r="AM127" i="6"/>
  <c r="AM123" i="6"/>
  <c r="AM175" i="6"/>
  <c r="AM159" i="6"/>
  <c r="AM148" i="6"/>
  <c r="AM132" i="6"/>
  <c r="AM128" i="6"/>
  <c r="AM153" i="6"/>
  <c r="AM140" i="6"/>
  <c r="AM136" i="6"/>
  <c r="AM119" i="6"/>
  <c r="AM120" i="6"/>
  <c r="AM116" i="6"/>
  <c r="AM112" i="6"/>
  <c r="AM108" i="6"/>
  <c r="AM126" i="6"/>
  <c r="AM121" i="6"/>
  <c r="AM117" i="6"/>
  <c r="AM144" i="6"/>
  <c r="AM124" i="6"/>
  <c r="AM122" i="6"/>
  <c r="AM118" i="6"/>
  <c r="AM114" i="6"/>
  <c r="AM110" i="6"/>
  <c r="AM113" i="6"/>
  <c r="AM105" i="6"/>
  <c r="AM101" i="6"/>
  <c r="AM97" i="6"/>
  <c r="AM93" i="6"/>
  <c r="AM89" i="6"/>
  <c r="AM85" i="6"/>
  <c r="AM81" i="6"/>
  <c r="AM111" i="6"/>
  <c r="AM106" i="6"/>
  <c r="AM102" i="6"/>
  <c r="AM98" i="6"/>
  <c r="AM94" i="6"/>
  <c r="AM90" i="6"/>
  <c r="AM86" i="6"/>
  <c r="AM82" i="6"/>
  <c r="AM78" i="6"/>
  <c r="AM74" i="6"/>
  <c r="AM109" i="6"/>
  <c r="AM107" i="6"/>
  <c r="AM103" i="6"/>
  <c r="AM99" i="6"/>
  <c r="AM95" i="6"/>
  <c r="AM91" i="6"/>
  <c r="AM87" i="6"/>
  <c r="AM83" i="6"/>
  <c r="AM79" i="6"/>
  <c r="AM115" i="6"/>
  <c r="AM104" i="6"/>
  <c r="AM100" i="6"/>
  <c r="AM96" i="6"/>
  <c r="AM92" i="6"/>
  <c r="AM88" i="6"/>
  <c r="AM84" i="6"/>
  <c r="AM80" i="6"/>
  <c r="AM76" i="6"/>
  <c r="AM72" i="6"/>
  <c r="AM71" i="6"/>
  <c r="AM69" i="6"/>
  <c r="AM65" i="6"/>
  <c r="AM61" i="6"/>
  <c r="AM57" i="6"/>
  <c r="AM53" i="6"/>
  <c r="AM49" i="6"/>
  <c r="AM45" i="6"/>
  <c r="AM41" i="6"/>
  <c r="AM77" i="6"/>
  <c r="AM70" i="6"/>
  <c r="AM66" i="6"/>
  <c r="AM62" i="6"/>
  <c r="AM58" i="6"/>
  <c r="AM54" i="6"/>
  <c r="AM50" i="6"/>
  <c r="AM46" i="6"/>
  <c r="AM42" i="6"/>
  <c r="AM38" i="6"/>
  <c r="AM34" i="6"/>
  <c r="AM75" i="6"/>
  <c r="AM67" i="6"/>
  <c r="AM63" i="6"/>
  <c r="AM59" i="6"/>
  <c r="AM55" i="6"/>
  <c r="AM51" i="6"/>
  <c r="AM47" i="6"/>
  <c r="AM43" i="6"/>
  <c r="AM73" i="6"/>
  <c r="AM68" i="6"/>
  <c r="AM64" i="6"/>
  <c r="AM60" i="6"/>
  <c r="AM56" i="6"/>
  <c r="AM52" i="6"/>
  <c r="AM48" i="6"/>
  <c r="AM44" i="6"/>
  <c r="AM40" i="6"/>
  <c r="AM36" i="6"/>
  <c r="AM33" i="6"/>
  <c r="AM29" i="6"/>
  <c r="AM25" i="6"/>
  <c r="AM21" i="6"/>
  <c r="AM17" i="6"/>
  <c r="AM13" i="6"/>
  <c r="AM9" i="6"/>
  <c r="AM39" i="6"/>
  <c r="AM30" i="6"/>
  <c r="AM26" i="6"/>
  <c r="AM22" i="6"/>
  <c r="AM18" i="6"/>
  <c r="AM14" i="6"/>
  <c r="AM10" i="6"/>
  <c r="AM6" i="6"/>
  <c r="AM37" i="6"/>
  <c r="AM31" i="6"/>
  <c r="AM27" i="6"/>
  <c r="AM23" i="6"/>
  <c r="AM19" i="6"/>
  <c r="AM15" i="6"/>
  <c r="AM11" i="6"/>
  <c r="AM7" i="6"/>
  <c r="AM35" i="6"/>
  <c r="AM32" i="6"/>
  <c r="AM28" i="6"/>
  <c r="AM24" i="6"/>
  <c r="AM20" i="6"/>
  <c r="AM16" i="6"/>
  <c r="AM12" i="6"/>
  <c r="AM8" i="6"/>
  <c r="AX256" i="6"/>
  <c r="AX252" i="6"/>
  <c r="AX257" i="6"/>
  <c r="AX253" i="6"/>
  <c r="AX255" i="6"/>
  <c r="AX251" i="6"/>
  <c r="AX247" i="6"/>
  <c r="AX254" i="6"/>
  <c r="AX248" i="6"/>
  <c r="AX259" i="6"/>
  <c r="AX250" i="6"/>
  <c r="AX249" i="6"/>
  <c r="AX245" i="6"/>
  <c r="AX246" i="6"/>
  <c r="AX243" i="6"/>
  <c r="AX239" i="6"/>
  <c r="AX244" i="6"/>
  <c r="AX240" i="6"/>
  <c r="AX241" i="6"/>
  <c r="AX237" i="6"/>
  <c r="AX236" i="6"/>
  <c r="AX234" i="6"/>
  <c r="AX230" i="6"/>
  <c r="AX226" i="6"/>
  <c r="AX222" i="6"/>
  <c r="AX231" i="6"/>
  <c r="AX227" i="6"/>
  <c r="AX223" i="6"/>
  <c r="AX242" i="6"/>
  <c r="AX235" i="6"/>
  <c r="AX232" i="6"/>
  <c r="AX228" i="6"/>
  <c r="AX224" i="6"/>
  <c r="AX220" i="6"/>
  <c r="AX229" i="6"/>
  <c r="AX219" i="6"/>
  <c r="AX216" i="6"/>
  <c r="AX212" i="6"/>
  <c r="AX208" i="6"/>
  <c r="AX204" i="6"/>
  <c r="AX225" i="6"/>
  <c r="AX217" i="6"/>
  <c r="AX213" i="6"/>
  <c r="AX209" i="6"/>
  <c r="AX258" i="6"/>
  <c r="AX221" i="6"/>
  <c r="AX218" i="6"/>
  <c r="AX214" i="6"/>
  <c r="AX210" i="6"/>
  <c r="AX206" i="6"/>
  <c r="AX233" i="6"/>
  <c r="AX205" i="6"/>
  <c r="AX203" i="6"/>
  <c r="AX199" i="6"/>
  <c r="AX195" i="6"/>
  <c r="AX191" i="6"/>
  <c r="AX187" i="6"/>
  <c r="AX215" i="6"/>
  <c r="AX200" i="6"/>
  <c r="AX196" i="6"/>
  <c r="AX192" i="6"/>
  <c r="AX211" i="6"/>
  <c r="AX201" i="6"/>
  <c r="AX197" i="6"/>
  <c r="AX193" i="6"/>
  <c r="AX189" i="6"/>
  <c r="AX185" i="6"/>
  <c r="AX207" i="6"/>
  <c r="AX190" i="6"/>
  <c r="AX183" i="6"/>
  <c r="AX179" i="6"/>
  <c r="AX175" i="6"/>
  <c r="AX171" i="6"/>
  <c r="AX167" i="6"/>
  <c r="AX163" i="6"/>
  <c r="AX159" i="6"/>
  <c r="AX155" i="6"/>
  <c r="AX202" i="6"/>
  <c r="AX188" i="6"/>
  <c r="AX184" i="6"/>
  <c r="AX180" i="6"/>
  <c r="AX176" i="6"/>
  <c r="AX172" i="6"/>
  <c r="AX168" i="6"/>
  <c r="AX164" i="6"/>
  <c r="AX160" i="6"/>
  <c r="AX198" i="6"/>
  <c r="AX186" i="6"/>
  <c r="AX181" i="6"/>
  <c r="AX177" i="6"/>
  <c r="AX173" i="6"/>
  <c r="AX169" i="6"/>
  <c r="AX165" i="6"/>
  <c r="AX161" i="6"/>
  <c r="AX157" i="6"/>
  <c r="AX153" i="6"/>
  <c r="AX182" i="6"/>
  <c r="AX166" i="6"/>
  <c r="AX152" i="6"/>
  <c r="AX148" i="6"/>
  <c r="AX144" i="6"/>
  <c r="AX140" i="6"/>
  <c r="AX136" i="6"/>
  <c r="AX132" i="6"/>
  <c r="AX128" i="6"/>
  <c r="AX124" i="6"/>
  <c r="AX194" i="6"/>
  <c r="AX178" i="6"/>
  <c r="AX162" i="6"/>
  <c r="AX149" i="6"/>
  <c r="AX145" i="6"/>
  <c r="AX141" i="6"/>
  <c r="AX137" i="6"/>
  <c r="AX133" i="6"/>
  <c r="AX238" i="6"/>
  <c r="AX174" i="6"/>
  <c r="AX158" i="6"/>
  <c r="AX156" i="6"/>
  <c r="AX150" i="6"/>
  <c r="AX146" i="6"/>
  <c r="AX142" i="6"/>
  <c r="AX138" i="6"/>
  <c r="AX134" i="6"/>
  <c r="AX130" i="6"/>
  <c r="AX126" i="6"/>
  <c r="AX143" i="6"/>
  <c r="AX129" i="6"/>
  <c r="AX170" i="6"/>
  <c r="AX154" i="6"/>
  <c r="AX151" i="6"/>
  <c r="AX135" i="6"/>
  <c r="AX139" i="6"/>
  <c r="AX127" i="6"/>
  <c r="AX122" i="6"/>
  <c r="AX118" i="6"/>
  <c r="AX131" i="6"/>
  <c r="AX125" i="6"/>
  <c r="AX119" i="6"/>
  <c r="AX115" i="6"/>
  <c r="AX111" i="6"/>
  <c r="AX107" i="6"/>
  <c r="AX120" i="6"/>
  <c r="AX147" i="6"/>
  <c r="AX123" i="6"/>
  <c r="AX121" i="6"/>
  <c r="AX117" i="6"/>
  <c r="AX113" i="6"/>
  <c r="AX109" i="6"/>
  <c r="AX114" i="6"/>
  <c r="AX104" i="6"/>
  <c r="AX100" i="6"/>
  <c r="AX96" i="6"/>
  <c r="AX92" i="6"/>
  <c r="AX88" i="6"/>
  <c r="AX84" i="6"/>
  <c r="AX80" i="6"/>
  <c r="AX112" i="6"/>
  <c r="AX105" i="6"/>
  <c r="AX101" i="6"/>
  <c r="AX97" i="6"/>
  <c r="AX93" i="6"/>
  <c r="AX89" i="6"/>
  <c r="AX85" i="6"/>
  <c r="AX81" i="6"/>
  <c r="AX77" i="6"/>
  <c r="AX73" i="6"/>
  <c r="AX110" i="6"/>
  <c r="AX106" i="6"/>
  <c r="AX102" i="6"/>
  <c r="AX98" i="6"/>
  <c r="AX94" i="6"/>
  <c r="AX90" i="6"/>
  <c r="AX86" i="6"/>
  <c r="AX82" i="6"/>
  <c r="AX78" i="6"/>
  <c r="AX116" i="6"/>
  <c r="AX108" i="6"/>
  <c r="AX103" i="6"/>
  <c r="AX99" i="6"/>
  <c r="AX95" i="6"/>
  <c r="AX91" i="6"/>
  <c r="AX87" i="6"/>
  <c r="AX83" i="6"/>
  <c r="AX79" i="6"/>
  <c r="AX75" i="6"/>
  <c r="AX71" i="6"/>
  <c r="AX72" i="6"/>
  <c r="AX68" i="6"/>
  <c r="AX64" i="6"/>
  <c r="AX60" i="6"/>
  <c r="AX56" i="6"/>
  <c r="AX52" i="6"/>
  <c r="AX48" i="6"/>
  <c r="AX44" i="6"/>
  <c r="AX40" i="6"/>
  <c r="AX69" i="6"/>
  <c r="AX65" i="6"/>
  <c r="AX61" i="6"/>
  <c r="AX57" i="6"/>
  <c r="AX53" i="6"/>
  <c r="AX49" i="6"/>
  <c r="AX45" i="6"/>
  <c r="AX41" i="6"/>
  <c r="AX37" i="6"/>
  <c r="AX33" i="6"/>
  <c r="AX76" i="6"/>
  <c r="AX70" i="6"/>
  <c r="AX66" i="6"/>
  <c r="AX62" i="6"/>
  <c r="AX58" i="6"/>
  <c r="AX54" i="6"/>
  <c r="AX50" i="6"/>
  <c r="AX46" i="6"/>
  <c r="AX42" i="6"/>
  <c r="AX74" i="6"/>
  <c r="AX67" i="6"/>
  <c r="AX63" i="6"/>
  <c r="AX59" i="6"/>
  <c r="AX55" i="6"/>
  <c r="AX51" i="6"/>
  <c r="AX47" i="6"/>
  <c r="AX43" i="6"/>
  <c r="AX39" i="6"/>
  <c r="AX35" i="6"/>
  <c r="AX34" i="6"/>
  <c r="AX32" i="6"/>
  <c r="AX28" i="6"/>
  <c r="AX24" i="6"/>
  <c r="AX20" i="6"/>
  <c r="AX16" i="6"/>
  <c r="AX12" i="6"/>
  <c r="AX8" i="6"/>
  <c r="AX29" i="6"/>
  <c r="AX25" i="6"/>
  <c r="AX21" i="6"/>
  <c r="AX17" i="6"/>
  <c r="AX13" i="6"/>
  <c r="AX9" i="6"/>
  <c r="AX38" i="6"/>
  <c r="AX30" i="6"/>
  <c r="AX26" i="6"/>
  <c r="AX22" i="6"/>
  <c r="AX18" i="6"/>
  <c r="AX14" i="6"/>
  <c r="AX10" i="6"/>
  <c r="AX6" i="6"/>
  <c r="AX36" i="6"/>
  <c r="AX31" i="6"/>
  <c r="AX27" i="6"/>
  <c r="AX23" i="6"/>
  <c r="AX19" i="6"/>
  <c r="AX15" i="6"/>
  <c r="AX11" i="6"/>
  <c r="AX7" i="6"/>
  <c r="AR258" i="6"/>
  <c r="AR254" i="6"/>
  <c r="AR259" i="6"/>
  <c r="AR255" i="6"/>
  <c r="AR251" i="6"/>
  <c r="AR256" i="6"/>
  <c r="AR249" i="6"/>
  <c r="AR245" i="6"/>
  <c r="AR257" i="6"/>
  <c r="AR252" i="6"/>
  <c r="AR247" i="6"/>
  <c r="AR250" i="6"/>
  <c r="AR248" i="6"/>
  <c r="AR241" i="6"/>
  <c r="AR237" i="6"/>
  <c r="AR242" i="6"/>
  <c r="AR238" i="6"/>
  <c r="AR253" i="6"/>
  <c r="AR243" i="6"/>
  <c r="AR239" i="6"/>
  <c r="AR240" i="6"/>
  <c r="AR236" i="6"/>
  <c r="AR232" i="6"/>
  <c r="AR228" i="6"/>
  <c r="AR224" i="6"/>
  <c r="AR220" i="6"/>
  <c r="AR233" i="6"/>
  <c r="AR229" i="6"/>
  <c r="AR225" i="6"/>
  <c r="AR221" i="6"/>
  <c r="AR234" i="6"/>
  <c r="AR230" i="6"/>
  <c r="AR226" i="6"/>
  <c r="AR222" i="6"/>
  <c r="AR246" i="6"/>
  <c r="AR235" i="6"/>
  <c r="AR218" i="6"/>
  <c r="AR214" i="6"/>
  <c r="AR210" i="6"/>
  <c r="AR206" i="6"/>
  <c r="AR231" i="6"/>
  <c r="AR219" i="6"/>
  <c r="AR215" i="6"/>
  <c r="AR211" i="6"/>
  <c r="AR227" i="6"/>
  <c r="AR216" i="6"/>
  <c r="AR212" i="6"/>
  <c r="AR208" i="6"/>
  <c r="AR204" i="6"/>
  <c r="AR209" i="6"/>
  <c r="AR201" i="6"/>
  <c r="AR197" i="6"/>
  <c r="AR193" i="6"/>
  <c r="AR189" i="6"/>
  <c r="AR185" i="6"/>
  <c r="AR244" i="6"/>
  <c r="AR223" i="6"/>
  <c r="AR202" i="6"/>
  <c r="AR198" i="6"/>
  <c r="AR194" i="6"/>
  <c r="AR217" i="6"/>
  <c r="AR207" i="6"/>
  <c r="AR203" i="6"/>
  <c r="AR199" i="6"/>
  <c r="AR195" i="6"/>
  <c r="AR191" i="6"/>
  <c r="AR187" i="6"/>
  <c r="AR213" i="6"/>
  <c r="AR196" i="6"/>
  <c r="AR188" i="6"/>
  <c r="AR181" i="6"/>
  <c r="AR177" i="6"/>
  <c r="AR173" i="6"/>
  <c r="AR169" i="6"/>
  <c r="AR165" i="6"/>
  <c r="AR161" i="6"/>
  <c r="AR157" i="6"/>
  <c r="AR153" i="6"/>
  <c r="AR205" i="6"/>
  <c r="AR192" i="6"/>
  <c r="AR186" i="6"/>
  <c r="AR182" i="6"/>
  <c r="AR178" i="6"/>
  <c r="AR174" i="6"/>
  <c r="AR170" i="6"/>
  <c r="AR166" i="6"/>
  <c r="AR162" i="6"/>
  <c r="AR158" i="6"/>
  <c r="AR183" i="6"/>
  <c r="AR179" i="6"/>
  <c r="AR175" i="6"/>
  <c r="AR171" i="6"/>
  <c r="AR167" i="6"/>
  <c r="AR163" i="6"/>
  <c r="AR159" i="6"/>
  <c r="AR155" i="6"/>
  <c r="AR172" i="6"/>
  <c r="AR150" i="6"/>
  <c r="AR146" i="6"/>
  <c r="AR142" i="6"/>
  <c r="AR138" i="6"/>
  <c r="AR134" i="6"/>
  <c r="AR130" i="6"/>
  <c r="AR126" i="6"/>
  <c r="AR200" i="6"/>
  <c r="AR184" i="6"/>
  <c r="AR168" i="6"/>
  <c r="AR156" i="6"/>
  <c r="AR151" i="6"/>
  <c r="AR147" i="6"/>
  <c r="AR143" i="6"/>
  <c r="AR139" i="6"/>
  <c r="AR135" i="6"/>
  <c r="AR131" i="6"/>
  <c r="AR190" i="6"/>
  <c r="AR180" i="6"/>
  <c r="AR164" i="6"/>
  <c r="AR154" i="6"/>
  <c r="AR148" i="6"/>
  <c r="AR144" i="6"/>
  <c r="AR140" i="6"/>
  <c r="AR136" i="6"/>
  <c r="AR132" i="6"/>
  <c r="AR128" i="6"/>
  <c r="AR124" i="6"/>
  <c r="AR160" i="6"/>
  <c r="AR152" i="6"/>
  <c r="AR149" i="6"/>
  <c r="AR133" i="6"/>
  <c r="AR127" i="6"/>
  <c r="AR176" i="6"/>
  <c r="AR141" i="6"/>
  <c r="AR145" i="6"/>
  <c r="AR120" i="6"/>
  <c r="AR137" i="6"/>
  <c r="AR121" i="6"/>
  <c r="AR117" i="6"/>
  <c r="AR113" i="6"/>
  <c r="AR109" i="6"/>
  <c r="AR123" i="6"/>
  <c r="AR122" i="6"/>
  <c r="AR118" i="6"/>
  <c r="AR129" i="6"/>
  <c r="AR125" i="6"/>
  <c r="AR119" i="6"/>
  <c r="AR115" i="6"/>
  <c r="AR111" i="6"/>
  <c r="AR112" i="6"/>
  <c r="AR106" i="6"/>
  <c r="AR102" i="6"/>
  <c r="AR98" i="6"/>
  <c r="AR94" i="6"/>
  <c r="AR90" i="6"/>
  <c r="AR86" i="6"/>
  <c r="AR82" i="6"/>
  <c r="AR78" i="6"/>
  <c r="AR110" i="6"/>
  <c r="AR107" i="6"/>
  <c r="AR103" i="6"/>
  <c r="AR99" i="6"/>
  <c r="AR95" i="6"/>
  <c r="AR91" i="6"/>
  <c r="AR87" i="6"/>
  <c r="AR83" i="6"/>
  <c r="AR79" i="6"/>
  <c r="AR75" i="6"/>
  <c r="AR71" i="6"/>
  <c r="AR116" i="6"/>
  <c r="AR108" i="6"/>
  <c r="AR104" i="6"/>
  <c r="AR100" i="6"/>
  <c r="AR96" i="6"/>
  <c r="AR92" i="6"/>
  <c r="AR88" i="6"/>
  <c r="AR84" i="6"/>
  <c r="AR80" i="6"/>
  <c r="AR114" i="6"/>
  <c r="AR105" i="6"/>
  <c r="AR101" i="6"/>
  <c r="AR97" i="6"/>
  <c r="AR93" i="6"/>
  <c r="AR89" i="6"/>
  <c r="AR85" i="6"/>
  <c r="AR81" i="6"/>
  <c r="AR77" i="6"/>
  <c r="AR73" i="6"/>
  <c r="AR70" i="6"/>
  <c r="AR66" i="6"/>
  <c r="AR62" i="6"/>
  <c r="AR58" i="6"/>
  <c r="AR54" i="6"/>
  <c r="AR50" i="6"/>
  <c r="AR46" i="6"/>
  <c r="AR42" i="6"/>
  <c r="AR76" i="6"/>
  <c r="AR67" i="6"/>
  <c r="AR63" i="6"/>
  <c r="AR59" i="6"/>
  <c r="AR55" i="6"/>
  <c r="AR51" i="6"/>
  <c r="AR47" i="6"/>
  <c r="AR43" i="6"/>
  <c r="AR39" i="6"/>
  <c r="AR35" i="6"/>
  <c r="AR74" i="6"/>
  <c r="AR68" i="6"/>
  <c r="AR64" i="6"/>
  <c r="AR60" i="6"/>
  <c r="AR56" i="6"/>
  <c r="AR52" i="6"/>
  <c r="AR48" i="6"/>
  <c r="AR44" i="6"/>
  <c r="AR40" i="6"/>
  <c r="AR72" i="6"/>
  <c r="AR69" i="6"/>
  <c r="AR65" i="6"/>
  <c r="AR61" i="6"/>
  <c r="AR57" i="6"/>
  <c r="AR53" i="6"/>
  <c r="AR49" i="6"/>
  <c r="AR45" i="6"/>
  <c r="AR41" i="6"/>
  <c r="AR37" i="6"/>
  <c r="AR33" i="6"/>
  <c r="AR30" i="6"/>
  <c r="AR26" i="6"/>
  <c r="AR22" i="6"/>
  <c r="AR18" i="6"/>
  <c r="AR14" i="6"/>
  <c r="AR10" i="6"/>
  <c r="AR6" i="6"/>
  <c r="AR38" i="6"/>
  <c r="AR31" i="6"/>
  <c r="AR27" i="6"/>
  <c r="AR23" i="6"/>
  <c r="AR19" i="6"/>
  <c r="AR15" i="6"/>
  <c r="AR11" i="6"/>
  <c r="AR7" i="6"/>
  <c r="AR36" i="6"/>
  <c r="AR32" i="6"/>
  <c r="AR28" i="6"/>
  <c r="AR24" i="6"/>
  <c r="AR20" i="6"/>
  <c r="AR16" i="6"/>
  <c r="AR12" i="6"/>
  <c r="AR8" i="6"/>
  <c r="AR34" i="6"/>
  <c r="AR29" i="6"/>
  <c r="AR25" i="6"/>
  <c r="AR21" i="6"/>
  <c r="AR17" i="6"/>
  <c r="AR13" i="6"/>
  <c r="AR9" i="6"/>
  <c r="AB258" i="6"/>
  <c r="AB254" i="6"/>
  <c r="AB259" i="6"/>
  <c r="AB255" i="6"/>
  <c r="AB251" i="6"/>
  <c r="AB256" i="6"/>
  <c r="AB249" i="6"/>
  <c r="AB257" i="6"/>
  <c r="AB252" i="6"/>
  <c r="AB247" i="6"/>
  <c r="AB253" i="6"/>
  <c r="AB248" i="6"/>
  <c r="AB245" i="6"/>
  <c r="AB241" i="6"/>
  <c r="AB237" i="6"/>
  <c r="AB242" i="6"/>
  <c r="AB238" i="6"/>
  <c r="AB243" i="6"/>
  <c r="AB239" i="6"/>
  <c r="AB250" i="6"/>
  <c r="AB240" i="6"/>
  <c r="AB236" i="6"/>
  <c r="AB232" i="6"/>
  <c r="AB228" i="6"/>
  <c r="AB224" i="6"/>
  <c r="AB220" i="6"/>
  <c r="AB246" i="6"/>
  <c r="AB233" i="6"/>
  <c r="AB229" i="6"/>
  <c r="AB225" i="6"/>
  <c r="AB234" i="6"/>
  <c r="AB230" i="6"/>
  <c r="AB226" i="6"/>
  <c r="AB222" i="6"/>
  <c r="AB244" i="6"/>
  <c r="AB235" i="6"/>
  <c r="AB218" i="6"/>
  <c r="AB214" i="6"/>
  <c r="AB210" i="6"/>
  <c r="AB206" i="6"/>
  <c r="AB231" i="6"/>
  <c r="AB219" i="6"/>
  <c r="AB215" i="6"/>
  <c r="AB211" i="6"/>
  <c r="AB227" i="6"/>
  <c r="AB221" i="6"/>
  <c r="AB216" i="6"/>
  <c r="AB212" i="6"/>
  <c r="AB208" i="6"/>
  <c r="AB209" i="6"/>
  <c r="AB201" i="6"/>
  <c r="AB197" i="6"/>
  <c r="AB193" i="6"/>
  <c r="AB189" i="6"/>
  <c r="AB202" i="6"/>
  <c r="AB198" i="6"/>
  <c r="AB194" i="6"/>
  <c r="AB223" i="6"/>
  <c r="AB217" i="6"/>
  <c r="AB207" i="6"/>
  <c r="AB203" i="6"/>
  <c r="AB199" i="6"/>
  <c r="AB195" i="6"/>
  <c r="AB191" i="6"/>
  <c r="AB187" i="6"/>
  <c r="AB196" i="6"/>
  <c r="AB188" i="6"/>
  <c r="AB185" i="6"/>
  <c r="AB181" i="6"/>
  <c r="AB177" i="6"/>
  <c r="AB173" i="6"/>
  <c r="AB169" i="6"/>
  <c r="AB165" i="6"/>
  <c r="AB161" i="6"/>
  <c r="AB157" i="6"/>
  <c r="AB153" i="6"/>
  <c r="AB213" i="6"/>
  <c r="AB192" i="6"/>
  <c r="AB186" i="6"/>
  <c r="AB182" i="6"/>
  <c r="AB178" i="6"/>
  <c r="AB174" i="6"/>
  <c r="AB170" i="6"/>
  <c r="AB166" i="6"/>
  <c r="AB162" i="6"/>
  <c r="AB204" i="6"/>
  <c r="AB183" i="6"/>
  <c r="AB179" i="6"/>
  <c r="AB175" i="6"/>
  <c r="AB171" i="6"/>
  <c r="AB167" i="6"/>
  <c r="AB163" i="6"/>
  <c r="AB159" i="6"/>
  <c r="AB155" i="6"/>
  <c r="AB190" i="6"/>
  <c r="AB172" i="6"/>
  <c r="AB158" i="6"/>
  <c r="AB150" i="6"/>
  <c r="AB146" i="6"/>
  <c r="AB142" i="6"/>
  <c r="AB138" i="6"/>
  <c r="AB134" i="6"/>
  <c r="AB130" i="6"/>
  <c r="AB126" i="6"/>
  <c r="AB184" i="6"/>
  <c r="AB168" i="6"/>
  <c r="AB156" i="6"/>
  <c r="AB151" i="6"/>
  <c r="AB147" i="6"/>
  <c r="AB143" i="6"/>
  <c r="AB139" i="6"/>
  <c r="AB135" i="6"/>
  <c r="AB131" i="6"/>
  <c r="AB205" i="6"/>
  <c r="AB200" i="6"/>
  <c r="AB180" i="6"/>
  <c r="AB164" i="6"/>
  <c r="AB154" i="6"/>
  <c r="AB152" i="6"/>
  <c r="AB148" i="6"/>
  <c r="AB144" i="6"/>
  <c r="AB140" i="6"/>
  <c r="AB136" i="6"/>
  <c r="AB132" i="6"/>
  <c r="AB128" i="6"/>
  <c r="AB124" i="6"/>
  <c r="AB176" i="6"/>
  <c r="AB160" i="6"/>
  <c r="AB149" i="6"/>
  <c r="AB133" i="6"/>
  <c r="AB127" i="6"/>
  <c r="AB141" i="6"/>
  <c r="AB120" i="6"/>
  <c r="AB125" i="6"/>
  <c r="AB121" i="6"/>
  <c r="AB117" i="6"/>
  <c r="AB113" i="6"/>
  <c r="AB109" i="6"/>
  <c r="AB145" i="6"/>
  <c r="AB122" i="6"/>
  <c r="AB118" i="6"/>
  <c r="AB137" i="6"/>
  <c r="AB129" i="6"/>
  <c r="AB123" i="6"/>
  <c r="AB119" i="6"/>
  <c r="AB115" i="6"/>
  <c r="AB111" i="6"/>
  <c r="AB112" i="6"/>
  <c r="AB106" i="6"/>
  <c r="AB102" i="6"/>
  <c r="AB98" i="6"/>
  <c r="AB94" i="6"/>
  <c r="AB90" i="6"/>
  <c r="AB86" i="6"/>
  <c r="AB82" i="6"/>
  <c r="AB110" i="6"/>
  <c r="AB107" i="6"/>
  <c r="AB103" i="6"/>
  <c r="AB99" i="6"/>
  <c r="AB95" i="6"/>
  <c r="AB91" i="6"/>
  <c r="AB87" i="6"/>
  <c r="AB83" i="6"/>
  <c r="AB79" i="6"/>
  <c r="AB75" i="6"/>
  <c r="AB71" i="6"/>
  <c r="AB116" i="6"/>
  <c r="AB108" i="6"/>
  <c r="AB104" i="6"/>
  <c r="AB100" i="6"/>
  <c r="AB96" i="6"/>
  <c r="AB92" i="6"/>
  <c r="AB88" i="6"/>
  <c r="AB84" i="6"/>
  <c r="AB80" i="6"/>
  <c r="AB114" i="6"/>
  <c r="AB105" i="6"/>
  <c r="AB101" i="6"/>
  <c r="AB97" i="6"/>
  <c r="AB93" i="6"/>
  <c r="AB89" i="6"/>
  <c r="AB85" i="6"/>
  <c r="AB81" i="6"/>
  <c r="AB77" i="6"/>
  <c r="AB73" i="6"/>
  <c r="AB78" i="6"/>
  <c r="AB70" i="6"/>
  <c r="AB66" i="6"/>
  <c r="AB62" i="6"/>
  <c r="AB58" i="6"/>
  <c r="AB54" i="6"/>
  <c r="AB50" i="6"/>
  <c r="AB46" i="6"/>
  <c r="AB42" i="6"/>
  <c r="AB76" i="6"/>
  <c r="AB67" i="6"/>
  <c r="AB63" i="6"/>
  <c r="AB59" i="6"/>
  <c r="AB55" i="6"/>
  <c r="AB51" i="6"/>
  <c r="AB47" i="6"/>
  <c r="AB43" i="6"/>
  <c r="AB39" i="6"/>
  <c r="AB35" i="6"/>
  <c r="AB74" i="6"/>
  <c r="AB68" i="6"/>
  <c r="AB64" i="6"/>
  <c r="AB60" i="6"/>
  <c r="AB56" i="6"/>
  <c r="AB52" i="6"/>
  <c r="AB48" i="6"/>
  <c r="AB44" i="6"/>
  <c r="AB40" i="6"/>
  <c r="AB72" i="6"/>
  <c r="AB69" i="6"/>
  <c r="AB65" i="6"/>
  <c r="AB61" i="6"/>
  <c r="AB57" i="6"/>
  <c r="AB53" i="6"/>
  <c r="AB49" i="6"/>
  <c r="AB45" i="6"/>
  <c r="AB41" i="6"/>
  <c r="AB37" i="6"/>
  <c r="AB30" i="6"/>
  <c r="AB26" i="6"/>
  <c r="AB22" i="6"/>
  <c r="AB18" i="6"/>
  <c r="AB14" i="6"/>
  <c r="AB10" i="6"/>
  <c r="AB6" i="6"/>
  <c r="AB38" i="6"/>
  <c r="AB31" i="6"/>
  <c r="AB27" i="6"/>
  <c r="AB23" i="6"/>
  <c r="AB19" i="6"/>
  <c r="AB15" i="6"/>
  <c r="AB11" i="6"/>
  <c r="AB7" i="6"/>
  <c r="AB36" i="6"/>
  <c r="AB32" i="6"/>
  <c r="AB28" i="6"/>
  <c r="AB24" i="6"/>
  <c r="AB20" i="6"/>
  <c r="AB16" i="6"/>
  <c r="AB12" i="6"/>
  <c r="AB8" i="6"/>
  <c r="AB34" i="6"/>
  <c r="AB33" i="6"/>
  <c r="AB29" i="6"/>
  <c r="AB25" i="6"/>
  <c r="AB21" i="6"/>
  <c r="AB17" i="6"/>
  <c r="AB13" i="6"/>
  <c r="AB9" i="6"/>
  <c r="AD256" i="6"/>
  <c r="AD252" i="6"/>
  <c r="AD257" i="6"/>
  <c r="AD253" i="6"/>
  <c r="AD259" i="6"/>
  <c r="AD247" i="6"/>
  <c r="AD258" i="6"/>
  <c r="AD250" i="6"/>
  <c r="AD248" i="6"/>
  <c r="AD255" i="6"/>
  <c r="AD249" i="6"/>
  <c r="AD243" i="6"/>
  <c r="AD239" i="6"/>
  <c r="AD254" i="6"/>
  <c r="AD244" i="6"/>
  <c r="AD240" i="6"/>
  <c r="AD251" i="6"/>
  <c r="AD246" i="6"/>
  <c r="AD245" i="6"/>
  <c r="AD241" i="6"/>
  <c r="AD237" i="6"/>
  <c r="AD238" i="6"/>
  <c r="AD234" i="6"/>
  <c r="AD230" i="6"/>
  <c r="AD226" i="6"/>
  <c r="AD222" i="6"/>
  <c r="AD235" i="6"/>
  <c r="AD231" i="6"/>
  <c r="AD227" i="6"/>
  <c r="AD223" i="6"/>
  <c r="AD232" i="6"/>
  <c r="AD228" i="6"/>
  <c r="AD224" i="6"/>
  <c r="AD220" i="6"/>
  <c r="AD242" i="6"/>
  <c r="AD233" i="6"/>
  <c r="AD216" i="6"/>
  <c r="AD212" i="6"/>
  <c r="AD208" i="6"/>
  <c r="AD204" i="6"/>
  <c r="AD229" i="6"/>
  <c r="AD221" i="6"/>
  <c r="AD217" i="6"/>
  <c r="AD213" i="6"/>
  <c r="AD209" i="6"/>
  <c r="AD236" i="6"/>
  <c r="AD225" i="6"/>
  <c r="AD218" i="6"/>
  <c r="AD214" i="6"/>
  <c r="AD210" i="6"/>
  <c r="AD206" i="6"/>
  <c r="AD203" i="6"/>
  <c r="AD199" i="6"/>
  <c r="AD195" i="6"/>
  <c r="AD191" i="6"/>
  <c r="AD187" i="6"/>
  <c r="AD219" i="6"/>
  <c r="AD207" i="6"/>
  <c r="AD200" i="6"/>
  <c r="AD196" i="6"/>
  <c r="AD192" i="6"/>
  <c r="AD215" i="6"/>
  <c r="AD205" i="6"/>
  <c r="AD201" i="6"/>
  <c r="AD197" i="6"/>
  <c r="AD193" i="6"/>
  <c r="AD189" i="6"/>
  <c r="AD185" i="6"/>
  <c r="AD194" i="6"/>
  <c r="AD186" i="6"/>
  <c r="AD183" i="6"/>
  <c r="AD179" i="6"/>
  <c r="AD175" i="6"/>
  <c r="AD171" i="6"/>
  <c r="AD167" i="6"/>
  <c r="AD163" i="6"/>
  <c r="AD159" i="6"/>
  <c r="AD155" i="6"/>
  <c r="AD211" i="6"/>
  <c r="AD184" i="6"/>
  <c r="AD180" i="6"/>
  <c r="AD176" i="6"/>
  <c r="AD172" i="6"/>
  <c r="AD168" i="6"/>
  <c r="AD164" i="6"/>
  <c r="AD160" i="6"/>
  <c r="AD202" i="6"/>
  <c r="AD190" i="6"/>
  <c r="AD181" i="6"/>
  <c r="AD177" i="6"/>
  <c r="AD173" i="6"/>
  <c r="AD169" i="6"/>
  <c r="AD165" i="6"/>
  <c r="AD161" i="6"/>
  <c r="AD157" i="6"/>
  <c r="AD153" i="6"/>
  <c r="AD188" i="6"/>
  <c r="AD170" i="6"/>
  <c r="AD156" i="6"/>
  <c r="AD152" i="6"/>
  <c r="AD148" i="6"/>
  <c r="AD144" i="6"/>
  <c r="AD140" i="6"/>
  <c r="AD136" i="6"/>
  <c r="AD132" i="6"/>
  <c r="AD128" i="6"/>
  <c r="AD124" i="6"/>
  <c r="AD182" i="6"/>
  <c r="AD166" i="6"/>
  <c r="AD154" i="6"/>
  <c r="AD149" i="6"/>
  <c r="AD145" i="6"/>
  <c r="AD141" i="6"/>
  <c r="AD137" i="6"/>
  <c r="AD133" i="6"/>
  <c r="AD198" i="6"/>
  <c r="AD178" i="6"/>
  <c r="AD162" i="6"/>
  <c r="AD150" i="6"/>
  <c r="AD146" i="6"/>
  <c r="AD142" i="6"/>
  <c r="AD138" i="6"/>
  <c r="AD134" i="6"/>
  <c r="AD130" i="6"/>
  <c r="AD126" i="6"/>
  <c r="AD174" i="6"/>
  <c r="AD151" i="6"/>
  <c r="AD158" i="6"/>
  <c r="AD147" i="6"/>
  <c r="AD131" i="6"/>
  <c r="AD125" i="6"/>
  <c r="AD139" i="6"/>
  <c r="AD129" i="6"/>
  <c r="AD127" i="6"/>
  <c r="AD122" i="6"/>
  <c r="AD118" i="6"/>
  <c r="AD123" i="6"/>
  <c r="AD119" i="6"/>
  <c r="AD115" i="6"/>
  <c r="AD111" i="6"/>
  <c r="AD143" i="6"/>
  <c r="AD120" i="6"/>
  <c r="AD135" i="6"/>
  <c r="AD121" i="6"/>
  <c r="AD117" i="6"/>
  <c r="AD113" i="6"/>
  <c r="AD109" i="6"/>
  <c r="AD110" i="6"/>
  <c r="AD104" i="6"/>
  <c r="AD100" i="6"/>
  <c r="AD96" i="6"/>
  <c r="AD92" i="6"/>
  <c r="AD88" i="6"/>
  <c r="AD84" i="6"/>
  <c r="AD80" i="6"/>
  <c r="AD116" i="6"/>
  <c r="AD108" i="6"/>
  <c r="AD105" i="6"/>
  <c r="AD101" i="6"/>
  <c r="AD97" i="6"/>
  <c r="AD93" i="6"/>
  <c r="AD89" i="6"/>
  <c r="AD85" i="6"/>
  <c r="AD81" i="6"/>
  <c r="AD77" i="6"/>
  <c r="AD73" i="6"/>
  <c r="AD114" i="6"/>
  <c r="AD106" i="6"/>
  <c r="AD102" i="6"/>
  <c r="AD98" i="6"/>
  <c r="AD94" i="6"/>
  <c r="AD90" i="6"/>
  <c r="AD86" i="6"/>
  <c r="AD82" i="6"/>
  <c r="AD78" i="6"/>
  <c r="AD112" i="6"/>
  <c r="AD107" i="6"/>
  <c r="AD103" i="6"/>
  <c r="AD99" i="6"/>
  <c r="AD95" i="6"/>
  <c r="AD91" i="6"/>
  <c r="AD87" i="6"/>
  <c r="AD83" i="6"/>
  <c r="AD79" i="6"/>
  <c r="AD75" i="6"/>
  <c r="AD71" i="6"/>
  <c r="AD76" i="6"/>
  <c r="AD68" i="6"/>
  <c r="AD64" i="6"/>
  <c r="AD60" i="6"/>
  <c r="AD56" i="6"/>
  <c r="AD52" i="6"/>
  <c r="AD48" i="6"/>
  <c r="AD44" i="6"/>
  <c r="AD40" i="6"/>
  <c r="AD74" i="6"/>
  <c r="AD69" i="6"/>
  <c r="AD65" i="6"/>
  <c r="AD61" i="6"/>
  <c r="AD57" i="6"/>
  <c r="AD53" i="6"/>
  <c r="AD49" i="6"/>
  <c r="AD45" i="6"/>
  <c r="AD41" i="6"/>
  <c r="AD37" i="6"/>
  <c r="AD72" i="6"/>
  <c r="AD70" i="6"/>
  <c r="AD66" i="6"/>
  <c r="AD62" i="6"/>
  <c r="AD58" i="6"/>
  <c r="AD54" i="6"/>
  <c r="AD50" i="6"/>
  <c r="AD46" i="6"/>
  <c r="AD42" i="6"/>
  <c r="AD67" i="6"/>
  <c r="AD63" i="6"/>
  <c r="AD59" i="6"/>
  <c r="AD55" i="6"/>
  <c r="AD51" i="6"/>
  <c r="AD47" i="6"/>
  <c r="AD43" i="6"/>
  <c r="AD39" i="6"/>
  <c r="AD35" i="6"/>
  <c r="AD38" i="6"/>
  <c r="AD32" i="6"/>
  <c r="AD28" i="6"/>
  <c r="AD24" i="6"/>
  <c r="AD20" i="6"/>
  <c r="AD16" i="6"/>
  <c r="AD12" i="6"/>
  <c r="AD8" i="6"/>
  <c r="AD36" i="6"/>
  <c r="AD33" i="6"/>
  <c r="AD29" i="6"/>
  <c r="AD25" i="6"/>
  <c r="AD21" i="6"/>
  <c r="AD17" i="6"/>
  <c r="AD13" i="6"/>
  <c r="AD9" i="6"/>
  <c r="AD34" i="6"/>
  <c r="AD30" i="6"/>
  <c r="AD26" i="6"/>
  <c r="AD22" i="6"/>
  <c r="AD18" i="6"/>
  <c r="AD14" i="6"/>
  <c r="AD10" i="6"/>
  <c r="AD6" i="6"/>
  <c r="AD31" i="6"/>
  <c r="AD27" i="6"/>
  <c r="AD23" i="6"/>
  <c r="AD19" i="6"/>
  <c r="AD15" i="6"/>
  <c r="AD11" i="6"/>
  <c r="AD7" i="6"/>
  <c r="AY257" i="6"/>
  <c r="AY253" i="6"/>
  <c r="AY258" i="6"/>
  <c r="AY254" i="6"/>
  <c r="AY250" i="6"/>
  <c r="AY248" i="6"/>
  <c r="AY259" i="6"/>
  <c r="AY256" i="6"/>
  <c r="AY249" i="6"/>
  <c r="AY246" i="6"/>
  <c r="AY252" i="6"/>
  <c r="AY244" i="6"/>
  <c r="AY240" i="6"/>
  <c r="AY255" i="6"/>
  <c r="AY247" i="6"/>
  <c r="AY241" i="6"/>
  <c r="AY251" i="6"/>
  <c r="AY245" i="6"/>
  <c r="AY242" i="6"/>
  <c r="AY238" i="6"/>
  <c r="AY243" i="6"/>
  <c r="AY231" i="6"/>
  <c r="AY227" i="6"/>
  <c r="AY223" i="6"/>
  <c r="AY219" i="6"/>
  <c r="AY239" i="6"/>
  <c r="AY235" i="6"/>
  <c r="AY232" i="6"/>
  <c r="AY228" i="6"/>
  <c r="AY224" i="6"/>
  <c r="AY233" i="6"/>
  <c r="AY229" i="6"/>
  <c r="AY225" i="6"/>
  <c r="AY221" i="6"/>
  <c r="AY237" i="6"/>
  <c r="AY222" i="6"/>
  <c r="AY217" i="6"/>
  <c r="AY213" i="6"/>
  <c r="AY209" i="6"/>
  <c r="AY205" i="6"/>
  <c r="AY234" i="6"/>
  <c r="AY220" i="6"/>
  <c r="AY218" i="6"/>
  <c r="AY214" i="6"/>
  <c r="AY210" i="6"/>
  <c r="AY236" i="6"/>
  <c r="AY230" i="6"/>
  <c r="AY215" i="6"/>
  <c r="AY211" i="6"/>
  <c r="AY207" i="6"/>
  <c r="AY226" i="6"/>
  <c r="AY212" i="6"/>
  <c r="AY200" i="6"/>
  <c r="AY196" i="6"/>
  <c r="AY192" i="6"/>
  <c r="AY188" i="6"/>
  <c r="AY208" i="6"/>
  <c r="AY206" i="6"/>
  <c r="AY201" i="6"/>
  <c r="AY197" i="6"/>
  <c r="AY193" i="6"/>
  <c r="AY204" i="6"/>
  <c r="AY202" i="6"/>
  <c r="AY198" i="6"/>
  <c r="AY194" i="6"/>
  <c r="AY190" i="6"/>
  <c r="AY186" i="6"/>
  <c r="AY199" i="6"/>
  <c r="AY185" i="6"/>
  <c r="AY184" i="6"/>
  <c r="AY180" i="6"/>
  <c r="AY176" i="6"/>
  <c r="AY172" i="6"/>
  <c r="AY168" i="6"/>
  <c r="AY164" i="6"/>
  <c r="AY160" i="6"/>
  <c r="AY156" i="6"/>
  <c r="AY152" i="6"/>
  <c r="AY195" i="6"/>
  <c r="AY181" i="6"/>
  <c r="AY177" i="6"/>
  <c r="AY173" i="6"/>
  <c r="AY169" i="6"/>
  <c r="AY165" i="6"/>
  <c r="AY161" i="6"/>
  <c r="AY191" i="6"/>
  <c r="AY189" i="6"/>
  <c r="AY182" i="6"/>
  <c r="AY178" i="6"/>
  <c r="AY174" i="6"/>
  <c r="AY170" i="6"/>
  <c r="AY166" i="6"/>
  <c r="AY162" i="6"/>
  <c r="AY158" i="6"/>
  <c r="AY154" i="6"/>
  <c r="AY203" i="6"/>
  <c r="AY187" i="6"/>
  <c r="AY175" i="6"/>
  <c r="AY159" i="6"/>
  <c r="AY155" i="6"/>
  <c r="AY149" i="6"/>
  <c r="AY145" i="6"/>
  <c r="AY141" i="6"/>
  <c r="AY137" i="6"/>
  <c r="AY133" i="6"/>
  <c r="AY129" i="6"/>
  <c r="AY125" i="6"/>
  <c r="AY171" i="6"/>
  <c r="AY153" i="6"/>
  <c r="AY150" i="6"/>
  <c r="AY146" i="6"/>
  <c r="AY142" i="6"/>
  <c r="AY138" i="6"/>
  <c r="AY134" i="6"/>
  <c r="AY130" i="6"/>
  <c r="AY216" i="6"/>
  <c r="AY183" i="6"/>
  <c r="AY167" i="6"/>
  <c r="AY151" i="6"/>
  <c r="AY147" i="6"/>
  <c r="AY143" i="6"/>
  <c r="AY139" i="6"/>
  <c r="AY135" i="6"/>
  <c r="AY131" i="6"/>
  <c r="AY127" i="6"/>
  <c r="AY123" i="6"/>
  <c r="AY157" i="6"/>
  <c r="AY136" i="6"/>
  <c r="AY124" i="6"/>
  <c r="AY179" i="6"/>
  <c r="AY163" i="6"/>
  <c r="AY144" i="6"/>
  <c r="AY128" i="6"/>
  <c r="AY119" i="6"/>
  <c r="AY148" i="6"/>
  <c r="AY120" i="6"/>
  <c r="AY116" i="6"/>
  <c r="AY112" i="6"/>
  <c r="AY108" i="6"/>
  <c r="AY140" i="6"/>
  <c r="AY126" i="6"/>
  <c r="AY121" i="6"/>
  <c r="AY117" i="6"/>
  <c r="AY132" i="6"/>
  <c r="AY122" i="6"/>
  <c r="AY118" i="6"/>
  <c r="AY114" i="6"/>
  <c r="AY110" i="6"/>
  <c r="AY109" i="6"/>
  <c r="AY105" i="6"/>
  <c r="AY101" i="6"/>
  <c r="AY97" i="6"/>
  <c r="AY93" i="6"/>
  <c r="AY89" i="6"/>
  <c r="AY85" i="6"/>
  <c r="AY81" i="6"/>
  <c r="AY115" i="6"/>
  <c r="AY107" i="6"/>
  <c r="AY106" i="6"/>
  <c r="AY102" i="6"/>
  <c r="AY98" i="6"/>
  <c r="AY94" i="6"/>
  <c r="AY90" i="6"/>
  <c r="AY86" i="6"/>
  <c r="AY82" i="6"/>
  <c r="AY78" i="6"/>
  <c r="AY74" i="6"/>
  <c r="AY113" i="6"/>
  <c r="AY103" i="6"/>
  <c r="AY99" i="6"/>
  <c r="AY95" i="6"/>
  <c r="AY91" i="6"/>
  <c r="AY87" i="6"/>
  <c r="AY83" i="6"/>
  <c r="AY79" i="6"/>
  <c r="AY111" i="6"/>
  <c r="AY104" i="6"/>
  <c r="AY100" i="6"/>
  <c r="AY96" i="6"/>
  <c r="AY92" i="6"/>
  <c r="AY88" i="6"/>
  <c r="AY84" i="6"/>
  <c r="AY80" i="6"/>
  <c r="AY76" i="6"/>
  <c r="AY72" i="6"/>
  <c r="AY75" i="6"/>
  <c r="AY69" i="6"/>
  <c r="AY65" i="6"/>
  <c r="AY61" i="6"/>
  <c r="AY57" i="6"/>
  <c r="AY53" i="6"/>
  <c r="AY49" i="6"/>
  <c r="AY45" i="6"/>
  <c r="AY41" i="6"/>
  <c r="AY73" i="6"/>
  <c r="AY70" i="6"/>
  <c r="AY66" i="6"/>
  <c r="AY62" i="6"/>
  <c r="AY58" i="6"/>
  <c r="AY54" i="6"/>
  <c r="AY50" i="6"/>
  <c r="AY46" i="6"/>
  <c r="AY42" i="6"/>
  <c r="AY38" i="6"/>
  <c r="AY34" i="6"/>
  <c r="AY71" i="6"/>
  <c r="AY67" i="6"/>
  <c r="AY63" i="6"/>
  <c r="AY59" i="6"/>
  <c r="AY55" i="6"/>
  <c r="AY51" i="6"/>
  <c r="AY47" i="6"/>
  <c r="AY43" i="6"/>
  <c r="AY77" i="6"/>
  <c r="AY68" i="6"/>
  <c r="AY64" i="6"/>
  <c r="AY60" i="6"/>
  <c r="AY56" i="6"/>
  <c r="AY52" i="6"/>
  <c r="AY48" i="6"/>
  <c r="AY44" i="6"/>
  <c r="AY40" i="6"/>
  <c r="AY36" i="6"/>
  <c r="AY37" i="6"/>
  <c r="AY29" i="6"/>
  <c r="AY25" i="6"/>
  <c r="AY21" i="6"/>
  <c r="AY17" i="6"/>
  <c r="AY13" i="6"/>
  <c r="AY9" i="6"/>
  <c r="AY35" i="6"/>
  <c r="AY30" i="6"/>
  <c r="AY26" i="6"/>
  <c r="AY22" i="6"/>
  <c r="AY18" i="6"/>
  <c r="AY14" i="6"/>
  <c r="AY10" i="6"/>
  <c r="AY6" i="6"/>
  <c r="AY33" i="6"/>
  <c r="AY31" i="6"/>
  <c r="AY27" i="6"/>
  <c r="AY23" i="6"/>
  <c r="AY19" i="6"/>
  <c r="AY15" i="6"/>
  <c r="AY11" i="6"/>
  <c r="AY7" i="6"/>
  <c r="AY39" i="6"/>
  <c r="AY32" i="6"/>
  <c r="AY28" i="6"/>
  <c r="AY24" i="6"/>
  <c r="AY20" i="6"/>
  <c r="AY16" i="6"/>
  <c r="AY12" i="6"/>
  <c r="AY8" i="6"/>
  <c r="AI257" i="6"/>
  <c r="AI253" i="6"/>
  <c r="AI258" i="6"/>
  <c r="AI254" i="6"/>
  <c r="AI250" i="6"/>
  <c r="AI248" i="6"/>
  <c r="AI259" i="6"/>
  <c r="AI256" i="6"/>
  <c r="AI249" i="6"/>
  <c r="AI246" i="6"/>
  <c r="AI244" i="6"/>
  <c r="AI240" i="6"/>
  <c r="AI251" i="6"/>
  <c r="AI247" i="6"/>
  <c r="AI241" i="6"/>
  <c r="AI252" i="6"/>
  <c r="AI245" i="6"/>
  <c r="AI242" i="6"/>
  <c r="AI238" i="6"/>
  <c r="AI255" i="6"/>
  <c r="AI243" i="6"/>
  <c r="AI235" i="6"/>
  <c r="AI231" i="6"/>
  <c r="AI227" i="6"/>
  <c r="AI223" i="6"/>
  <c r="AI239" i="6"/>
  <c r="AI232" i="6"/>
  <c r="AI228" i="6"/>
  <c r="AI224" i="6"/>
  <c r="AI233" i="6"/>
  <c r="AI229" i="6"/>
  <c r="AI225" i="6"/>
  <c r="AI221" i="6"/>
  <c r="AI222" i="6"/>
  <c r="AI217" i="6"/>
  <c r="AI213" i="6"/>
  <c r="AI209" i="6"/>
  <c r="AI205" i="6"/>
  <c r="AI236" i="6"/>
  <c r="AI234" i="6"/>
  <c r="AI220" i="6"/>
  <c r="AI218" i="6"/>
  <c r="AI214" i="6"/>
  <c r="AI210" i="6"/>
  <c r="AI237" i="6"/>
  <c r="AI230" i="6"/>
  <c r="AI219" i="6"/>
  <c r="AI215" i="6"/>
  <c r="AI211" i="6"/>
  <c r="AI207" i="6"/>
  <c r="AI212" i="6"/>
  <c r="AI200" i="6"/>
  <c r="AI196" i="6"/>
  <c r="AI192" i="6"/>
  <c r="AI188" i="6"/>
  <c r="AI226" i="6"/>
  <c r="AI208" i="6"/>
  <c r="AI206" i="6"/>
  <c r="AI201" i="6"/>
  <c r="AI197" i="6"/>
  <c r="AI193" i="6"/>
  <c r="AI204" i="6"/>
  <c r="AI202" i="6"/>
  <c r="AI198" i="6"/>
  <c r="AI194" i="6"/>
  <c r="AI190" i="6"/>
  <c r="AI186" i="6"/>
  <c r="AI216" i="6"/>
  <c r="AI199" i="6"/>
  <c r="AI185" i="6"/>
  <c r="AI184" i="6"/>
  <c r="AI180" i="6"/>
  <c r="AI176" i="6"/>
  <c r="AI172" i="6"/>
  <c r="AI168" i="6"/>
  <c r="AI164" i="6"/>
  <c r="AI160" i="6"/>
  <c r="AI156" i="6"/>
  <c r="AI152" i="6"/>
  <c r="AI195" i="6"/>
  <c r="AI181" i="6"/>
  <c r="AI177" i="6"/>
  <c r="AI173" i="6"/>
  <c r="AI169" i="6"/>
  <c r="AI165" i="6"/>
  <c r="AI161" i="6"/>
  <c r="AI191" i="6"/>
  <c r="AI189" i="6"/>
  <c r="AI182" i="6"/>
  <c r="AI178" i="6"/>
  <c r="AI174" i="6"/>
  <c r="AI170" i="6"/>
  <c r="AI166" i="6"/>
  <c r="AI162" i="6"/>
  <c r="AI158" i="6"/>
  <c r="AI154" i="6"/>
  <c r="AI175" i="6"/>
  <c r="AI159" i="6"/>
  <c r="AI155" i="6"/>
  <c r="AI149" i="6"/>
  <c r="AI145" i="6"/>
  <c r="AI141" i="6"/>
  <c r="AI137" i="6"/>
  <c r="AI133" i="6"/>
  <c r="AI129" i="6"/>
  <c r="AI125" i="6"/>
  <c r="AI203" i="6"/>
  <c r="AI171" i="6"/>
  <c r="AI153" i="6"/>
  <c r="AI150" i="6"/>
  <c r="AI146" i="6"/>
  <c r="AI142" i="6"/>
  <c r="AI138" i="6"/>
  <c r="AI134" i="6"/>
  <c r="AI130" i="6"/>
  <c r="AI187" i="6"/>
  <c r="AI183" i="6"/>
  <c r="AI167" i="6"/>
  <c r="AI151" i="6"/>
  <c r="AI147" i="6"/>
  <c r="AI143" i="6"/>
  <c r="AI139" i="6"/>
  <c r="AI135" i="6"/>
  <c r="AI131" i="6"/>
  <c r="AI127" i="6"/>
  <c r="AI123" i="6"/>
  <c r="AI163" i="6"/>
  <c r="AI136" i="6"/>
  <c r="AI124" i="6"/>
  <c r="AI179" i="6"/>
  <c r="AI157" i="6"/>
  <c r="AI144" i="6"/>
  <c r="AI140" i="6"/>
  <c r="AI128" i="6"/>
  <c r="AI126" i="6"/>
  <c r="AI119" i="6"/>
  <c r="AI132" i="6"/>
  <c r="AI120" i="6"/>
  <c r="AI116" i="6"/>
  <c r="AI112" i="6"/>
  <c r="AI108" i="6"/>
  <c r="AI121" i="6"/>
  <c r="AI117" i="6"/>
  <c r="AI148" i="6"/>
  <c r="AI122" i="6"/>
  <c r="AI118" i="6"/>
  <c r="AI114" i="6"/>
  <c r="AI110" i="6"/>
  <c r="AI109" i="6"/>
  <c r="AI105" i="6"/>
  <c r="AI101" i="6"/>
  <c r="AI97" i="6"/>
  <c r="AI93" i="6"/>
  <c r="AI89" i="6"/>
  <c r="AI85" i="6"/>
  <c r="AI81" i="6"/>
  <c r="AI115" i="6"/>
  <c r="AI106" i="6"/>
  <c r="AI102" i="6"/>
  <c r="AI98" i="6"/>
  <c r="AI94" i="6"/>
  <c r="AI90" i="6"/>
  <c r="AI86" i="6"/>
  <c r="AI82" i="6"/>
  <c r="AI78" i="6"/>
  <c r="AI74" i="6"/>
  <c r="AI113" i="6"/>
  <c r="AI107" i="6"/>
  <c r="AI103" i="6"/>
  <c r="AI99" i="6"/>
  <c r="AI95" i="6"/>
  <c r="AI91" i="6"/>
  <c r="AI87" i="6"/>
  <c r="AI83" i="6"/>
  <c r="AI79" i="6"/>
  <c r="AI111" i="6"/>
  <c r="AI104" i="6"/>
  <c r="AI100" i="6"/>
  <c r="AI96" i="6"/>
  <c r="AI92" i="6"/>
  <c r="AI88" i="6"/>
  <c r="AI84" i="6"/>
  <c r="AI80" i="6"/>
  <c r="AI76" i="6"/>
  <c r="AI72" i="6"/>
  <c r="AI75" i="6"/>
  <c r="AI69" i="6"/>
  <c r="AI65" i="6"/>
  <c r="AI61" i="6"/>
  <c r="AI57" i="6"/>
  <c r="AI53" i="6"/>
  <c r="AI49" i="6"/>
  <c r="AI45" i="6"/>
  <c r="AI41" i="6"/>
  <c r="AI73" i="6"/>
  <c r="AI70" i="6"/>
  <c r="AI66" i="6"/>
  <c r="AI62" i="6"/>
  <c r="AI58" i="6"/>
  <c r="AI54" i="6"/>
  <c r="AI50" i="6"/>
  <c r="AI46" i="6"/>
  <c r="AI42" i="6"/>
  <c r="AI38" i="6"/>
  <c r="AI34" i="6"/>
  <c r="AI71" i="6"/>
  <c r="AI67" i="6"/>
  <c r="AI63" i="6"/>
  <c r="AI59" i="6"/>
  <c r="AI55" i="6"/>
  <c r="AI51" i="6"/>
  <c r="AI47" i="6"/>
  <c r="AI43" i="6"/>
  <c r="AI77" i="6"/>
  <c r="AI68" i="6"/>
  <c r="AI64" i="6"/>
  <c r="AI60" i="6"/>
  <c r="AI56" i="6"/>
  <c r="AI52" i="6"/>
  <c r="AI48" i="6"/>
  <c r="AI44" i="6"/>
  <c r="AI40" i="6"/>
  <c r="AI36" i="6"/>
  <c r="AI37" i="6"/>
  <c r="AI33" i="6"/>
  <c r="AI29" i="6"/>
  <c r="AI25" i="6"/>
  <c r="AI21" i="6"/>
  <c r="AI17" i="6"/>
  <c r="AI13" i="6"/>
  <c r="AI9" i="6"/>
  <c r="AI35" i="6"/>
  <c r="AI30" i="6"/>
  <c r="AI26" i="6"/>
  <c r="AI22" i="6"/>
  <c r="AI18" i="6"/>
  <c r="AI14" i="6"/>
  <c r="AI10" i="6"/>
  <c r="AI6" i="6"/>
  <c r="AI31" i="6"/>
  <c r="AI27" i="6"/>
  <c r="AI23" i="6"/>
  <c r="AI19" i="6"/>
  <c r="AI15" i="6"/>
  <c r="AI11" i="6"/>
  <c r="AI7" i="6"/>
  <c r="AI39" i="6"/>
  <c r="AI32" i="6"/>
  <c r="AI28" i="6"/>
  <c r="AI24" i="6"/>
  <c r="AI20" i="6"/>
  <c r="AI16" i="6"/>
  <c r="AI12" i="6"/>
  <c r="AI8" i="6"/>
  <c r="AP256" i="6"/>
  <c r="AP252" i="6"/>
  <c r="AP257" i="6"/>
  <c r="AP253" i="6"/>
  <c r="AP255" i="6"/>
  <c r="AP250" i="6"/>
  <c r="AP247" i="6"/>
  <c r="AP254" i="6"/>
  <c r="AP248" i="6"/>
  <c r="AP259" i="6"/>
  <c r="AP251" i="6"/>
  <c r="AP249" i="6"/>
  <c r="AP245" i="6"/>
  <c r="AP258" i="6"/>
  <c r="AP246" i="6"/>
  <c r="AP243" i="6"/>
  <c r="AP239" i="6"/>
  <c r="AP244" i="6"/>
  <c r="AP240" i="6"/>
  <c r="AP241" i="6"/>
  <c r="AP237" i="6"/>
  <c r="AP242" i="6"/>
  <c r="AP234" i="6"/>
  <c r="AP230" i="6"/>
  <c r="AP226" i="6"/>
  <c r="AP222" i="6"/>
  <c r="AP238" i="6"/>
  <c r="AP235" i="6"/>
  <c r="AP231" i="6"/>
  <c r="AP227" i="6"/>
  <c r="AP223" i="6"/>
  <c r="AP236" i="6"/>
  <c r="AP232" i="6"/>
  <c r="AP228" i="6"/>
  <c r="AP224" i="6"/>
  <c r="AP220" i="6"/>
  <c r="AP221" i="6"/>
  <c r="AP216" i="6"/>
  <c r="AP212" i="6"/>
  <c r="AP208" i="6"/>
  <c r="AP204" i="6"/>
  <c r="AP233" i="6"/>
  <c r="AP217" i="6"/>
  <c r="AP213" i="6"/>
  <c r="AP209" i="6"/>
  <c r="AP229" i="6"/>
  <c r="AP218" i="6"/>
  <c r="AP214" i="6"/>
  <c r="AP210" i="6"/>
  <c r="AP206" i="6"/>
  <c r="AP211" i="6"/>
  <c r="AP205" i="6"/>
  <c r="AP203" i="6"/>
  <c r="AP199" i="6"/>
  <c r="AP195" i="6"/>
  <c r="AP191" i="6"/>
  <c r="AP187" i="6"/>
  <c r="AP225" i="6"/>
  <c r="AP200" i="6"/>
  <c r="AP196" i="6"/>
  <c r="AP192" i="6"/>
  <c r="AP219" i="6"/>
  <c r="AP201" i="6"/>
  <c r="AP197" i="6"/>
  <c r="AP193" i="6"/>
  <c r="AP189" i="6"/>
  <c r="AP185" i="6"/>
  <c r="AP215" i="6"/>
  <c r="AP198" i="6"/>
  <c r="AP190" i="6"/>
  <c r="AP183" i="6"/>
  <c r="AP179" i="6"/>
  <c r="AP175" i="6"/>
  <c r="AP171" i="6"/>
  <c r="AP167" i="6"/>
  <c r="AP163" i="6"/>
  <c r="AP159" i="6"/>
  <c r="AP155" i="6"/>
  <c r="AP207" i="6"/>
  <c r="AP194" i="6"/>
  <c r="AP188" i="6"/>
  <c r="AP184" i="6"/>
  <c r="AP180" i="6"/>
  <c r="AP176" i="6"/>
  <c r="AP172" i="6"/>
  <c r="AP168" i="6"/>
  <c r="AP164" i="6"/>
  <c r="AP160" i="6"/>
  <c r="AP186" i="6"/>
  <c r="AP181" i="6"/>
  <c r="AP177" i="6"/>
  <c r="AP173" i="6"/>
  <c r="AP169" i="6"/>
  <c r="AP165" i="6"/>
  <c r="AP161" i="6"/>
  <c r="AP157" i="6"/>
  <c r="AP153" i="6"/>
  <c r="AP174" i="6"/>
  <c r="AP158" i="6"/>
  <c r="AP152" i="6"/>
  <c r="AP148" i="6"/>
  <c r="AP144" i="6"/>
  <c r="AP140" i="6"/>
  <c r="AP136" i="6"/>
  <c r="AP132" i="6"/>
  <c r="AP128" i="6"/>
  <c r="AP124" i="6"/>
  <c r="AP202" i="6"/>
  <c r="AP170" i="6"/>
  <c r="AP149" i="6"/>
  <c r="AP145" i="6"/>
  <c r="AP141" i="6"/>
  <c r="AP137" i="6"/>
  <c r="AP133" i="6"/>
  <c r="AP182" i="6"/>
  <c r="AP166" i="6"/>
  <c r="AP156" i="6"/>
  <c r="AP150" i="6"/>
  <c r="AP146" i="6"/>
  <c r="AP142" i="6"/>
  <c r="AP138" i="6"/>
  <c r="AP134" i="6"/>
  <c r="AP130" i="6"/>
  <c r="AP126" i="6"/>
  <c r="AP162" i="6"/>
  <c r="AP154" i="6"/>
  <c r="AP151" i="6"/>
  <c r="AP135" i="6"/>
  <c r="AP129" i="6"/>
  <c r="AP178" i="6"/>
  <c r="AP143" i="6"/>
  <c r="AP147" i="6"/>
  <c r="AP125" i="6"/>
  <c r="AP122" i="6"/>
  <c r="AP118" i="6"/>
  <c r="AP139" i="6"/>
  <c r="AP119" i="6"/>
  <c r="AP115" i="6"/>
  <c r="AP111" i="6"/>
  <c r="AP131" i="6"/>
  <c r="AP120" i="6"/>
  <c r="AP127" i="6"/>
  <c r="AP123" i="6"/>
  <c r="AP121" i="6"/>
  <c r="AP117" i="6"/>
  <c r="AP113" i="6"/>
  <c r="AP109" i="6"/>
  <c r="AP114" i="6"/>
  <c r="AP104" i="6"/>
  <c r="AP100" i="6"/>
  <c r="AP96" i="6"/>
  <c r="AP92" i="6"/>
  <c r="AP88" i="6"/>
  <c r="AP84" i="6"/>
  <c r="AP80" i="6"/>
  <c r="AP112" i="6"/>
  <c r="AP105" i="6"/>
  <c r="AP101" i="6"/>
  <c r="AP97" i="6"/>
  <c r="AP93" i="6"/>
  <c r="AP89" i="6"/>
  <c r="AP85" i="6"/>
  <c r="AP81" i="6"/>
  <c r="AP77" i="6"/>
  <c r="AP73" i="6"/>
  <c r="AP110" i="6"/>
  <c r="AP106" i="6"/>
  <c r="AP102" i="6"/>
  <c r="AP98" i="6"/>
  <c r="AP94" i="6"/>
  <c r="AP90" i="6"/>
  <c r="AP86" i="6"/>
  <c r="AP82" i="6"/>
  <c r="AP78" i="6"/>
  <c r="AP116" i="6"/>
  <c r="AP108" i="6"/>
  <c r="AP107" i="6"/>
  <c r="AP103" i="6"/>
  <c r="AP99" i="6"/>
  <c r="AP95" i="6"/>
  <c r="AP91" i="6"/>
  <c r="AP87" i="6"/>
  <c r="AP83" i="6"/>
  <c r="AP79" i="6"/>
  <c r="AP75" i="6"/>
  <c r="AP71" i="6"/>
  <c r="AP72" i="6"/>
  <c r="AP68" i="6"/>
  <c r="AP64" i="6"/>
  <c r="AP60" i="6"/>
  <c r="AP56" i="6"/>
  <c r="AP52" i="6"/>
  <c r="AP48" i="6"/>
  <c r="AP44" i="6"/>
  <c r="AP40" i="6"/>
  <c r="AP69" i="6"/>
  <c r="AP65" i="6"/>
  <c r="AP61" i="6"/>
  <c r="AP57" i="6"/>
  <c r="AP53" i="6"/>
  <c r="AP49" i="6"/>
  <c r="AP45" i="6"/>
  <c r="AP41" i="6"/>
  <c r="AP37" i="6"/>
  <c r="AP33" i="6"/>
  <c r="AP76" i="6"/>
  <c r="AP70" i="6"/>
  <c r="AP66" i="6"/>
  <c r="AP62" i="6"/>
  <c r="AP58" i="6"/>
  <c r="AP54" i="6"/>
  <c r="AP50" i="6"/>
  <c r="AP46" i="6"/>
  <c r="AP42" i="6"/>
  <c r="AP74" i="6"/>
  <c r="AP67" i="6"/>
  <c r="AP63" i="6"/>
  <c r="AP59" i="6"/>
  <c r="AP55" i="6"/>
  <c r="AP51" i="6"/>
  <c r="AP47" i="6"/>
  <c r="AP43" i="6"/>
  <c r="AP39" i="6"/>
  <c r="AP35" i="6"/>
  <c r="AP34" i="6"/>
  <c r="AP32" i="6"/>
  <c r="AP28" i="6"/>
  <c r="AP24" i="6"/>
  <c r="AP20" i="6"/>
  <c r="AP16" i="6"/>
  <c r="AP12" i="6"/>
  <c r="AP8" i="6"/>
  <c r="AP29" i="6"/>
  <c r="AP25" i="6"/>
  <c r="AP21" i="6"/>
  <c r="AP17" i="6"/>
  <c r="AP13" i="6"/>
  <c r="AP9" i="6"/>
  <c r="AP38" i="6"/>
  <c r="AP30" i="6"/>
  <c r="AP26" i="6"/>
  <c r="AP22" i="6"/>
  <c r="AP18" i="6"/>
  <c r="AP14" i="6"/>
  <c r="AP10" i="6"/>
  <c r="AP6" i="6"/>
  <c r="AP36" i="6"/>
  <c r="AP31" i="6"/>
  <c r="AP27" i="6"/>
  <c r="AP23" i="6"/>
  <c r="AP19" i="6"/>
  <c r="AP15" i="6"/>
  <c r="AP11" i="6"/>
  <c r="AP7" i="6"/>
  <c r="BD258" i="6"/>
  <c r="BD254" i="6"/>
  <c r="BD259" i="6"/>
  <c r="BD255" i="6"/>
  <c r="BD251" i="6"/>
  <c r="BD252" i="6"/>
  <c r="BD245" i="6"/>
  <c r="BD253" i="6"/>
  <c r="BD249" i="6"/>
  <c r="BD256" i="6"/>
  <c r="BD250" i="6"/>
  <c r="BD247" i="6"/>
  <c r="BD257" i="6"/>
  <c r="BD241" i="6"/>
  <c r="BD237" i="6"/>
  <c r="BD248" i="6"/>
  <c r="BD246" i="6"/>
  <c r="BD242" i="6"/>
  <c r="BD238" i="6"/>
  <c r="BD243" i="6"/>
  <c r="BD239" i="6"/>
  <c r="BD235" i="6"/>
  <c r="BD244" i="6"/>
  <c r="BD232" i="6"/>
  <c r="BD228" i="6"/>
  <c r="BD224" i="6"/>
  <c r="BD220" i="6"/>
  <c r="BD240" i="6"/>
  <c r="BD233" i="6"/>
  <c r="BD229" i="6"/>
  <c r="BD225" i="6"/>
  <c r="BD221" i="6"/>
  <c r="BD234" i="6"/>
  <c r="BD230" i="6"/>
  <c r="BD226" i="6"/>
  <c r="BD222" i="6"/>
  <c r="BD223" i="6"/>
  <c r="BD218" i="6"/>
  <c r="BD214" i="6"/>
  <c r="BD210" i="6"/>
  <c r="BD206" i="6"/>
  <c r="BD236" i="6"/>
  <c r="BD219" i="6"/>
  <c r="BD215" i="6"/>
  <c r="BD211" i="6"/>
  <c r="BD207" i="6"/>
  <c r="BD231" i="6"/>
  <c r="BD216" i="6"/>
  <c r="BD212" i="6"/>
  <c r="BD208" i="6"/>
  <c r="BD204" i="6"/>
  <c r="BD227" i="6"/>
  <c r="BD213" i="6"/>
  <c r="BD201" i="6"/>
  <c r="BD197" i="6"/>
  <c r="BD193" i="6"/>
  <c r="BD189" i="6"/>
  <c r="BD185" i="6"/>
  <c r="BD209" i="6"/>
  <c r="BD205" i="6"/>
  <c r="BD202" i="6"/>
  <c r="BD198" i="6"/>
  <c r="BD194" i="6"/>
  <c r="BD190" i="6"/>
  <c r="BD203" i="6"/>
  <c r="BD199" i="6"/>
  <c r="BD195" i="6"/>
  <c r="BD191" i="6"/>
  <c r="BD187" i="6"/>
  <c r="BD200" i="6"/>
  <c r="BD181" i="6"/>
  <c r="BD177" i="6"/>
  <c r="BD173" i="6"/>
  <c r="BD169" i="6"/>
  <c r="BD165" i="6"/>
  <c r="BD161" i="6"/>
  <c r="BD157" i="6"/>
  <c r="BD153" i="6"/>
  <c r="BD196" i="6"/>
  <c r="BD182" i="6"/>
  <c r="BD178" i="6"/>
  <c r="BD174" i="6"/>
  <c r="BD170" i="6"/>
  <c r="BD166" i="6"/>
  <c r="BD162" i="6"/>
  <c r="BD158" i="6"/>
  <c r="BD192" i="6"/>
  <c r="BD188" i="6"/>
  <c r="BD183" i="6"/>
  <c r="BD179" i="6"/>
  <c r="BD175" i="6"/>
  <c r="BD171" i="6"/>
  <c r="BD167" i="6"/>
  <c r="BD163" i="6"/>
  <c r="BD159" i="6"/>
  <c r="BD155" i="6"/>
  <c r="BD176" i="6"/>
  <c r="BD160" i="6"/>
  <c r="BD154" i="6"/>
  <c r="BD150" i="6"/>
  <c r="BD146" i="6"/>
  <c r="BD142" i="6"/>
  <c r="BD138" i="6"/>
  <c r="BD134" i="6"/>
  <c r="BD130" i="6"/>
  <c r="BD126" i="6"/>
  <c r="BD186" i="6"/>
  <c r="BD172" i="6"/>
  <c r="BD152" i="6"/>
  <c r="BD151" i="6"/>
  <c r="BD147" i="6"/>
  <c r="BD143" i="6"/>
  <c r="BD139" i="6"/>
  <c r="BD135" i="6"/>
  <c r="BD131" i="6"/>
  <c r="BD184" i="6"/>
  <c r="BD168" i="6"/>
  <c r="BD148" i="6"/>
  <c r="BD144" i="6"/>
  <c r="BD140" i="6"/>
  <c r="BD136" i="6"/>
  <c r="BD132" i="6"/>
  <c r="BD128" i="6"/>
  <c r="BD124" i="6"/>
  <c r="BD217" i="6"/>
  <c r="BD137" i="6"/>
  <c r="BD180" i="6"/>
  <c r="BD156" i="6"/>
  <c r="BD164" i="6"/>
  <c r="BD145" i="6"/>
  <c r="BD129" i="6"/>
  <c r="BD133" i="6"/>
  <c r="BD123" i="6"/>
  <c r="BD120" i="6"/>
  <c r="BD121" i="6"/>
  <c r="BD117" i="6"/>
  <c r="BD113" i="6"/>
  <c r="BD109" i="6"/>
  <c r="BD149" i="6"/>
  <c r="BD127" i="6"/>
  <c r="BD122" i="6"/>
  <c r="BD118" i="6"/>
  <c r="BD141" i="6"/>
  <c r="BD125" i="6"/>
  <c r="BD119" i="6"/>
  <c r="BD115" i="6"/>
  <c r="BD111" i="6"/>
  <c r="BD107" i="6"/>
  <c r="BD116" i="6"/>
  <c r="BD108" i="6"/>
  <c r="BD106" i="6"/>
  <c r="BD102" i="6"/>
  <c r="BD98" i="6"/>
  <c r="BD94" i="6"/>
  <c r="BD90" i="6"/>
  <c r="BD86" i="6"/>
  <c r="BD82" i="6"/>
  <c r="BD78" i="6"/>
  <c r="BD114" i="6"/>
  <c r="BD103" i="6"/>
  <c r="BD99" i="6"/>
  <c r="BD95" i="6"/>
  <c r="BD91" i="6"/>
  <c r="BD87" i="6"/>
  <c r="BD83" i="6"/>
  <c r="BD79" i="6"/>
  <c r="BD75" i="6"/>
  <c r="BD71" i="6"/>
  <c r="BD112" i="6"/>
  <c r="BD104" i="6"/>
  <c r="BD100" i="6"/>
  <c r="BD96" i="6"/>
  <c r="BD92" i="6"/>
  <c r="BD88" i="6"/>
  <c r="BD84" i="6"/>
  <c r="BD80" i="6"/>
  <c r="BD110" i="6"/>
  <c r="BD105" i="6"/>
  <c r="BD101" i="6"/>
  <c r="BD97" i="6"/>
  <c r="BD93" i="6"/>
  <c r="BD89" i="6"/>
  <c r="BD85" i="6"/>
  <c r="BD81" i="6"/>
  <c r="BD77" i="6"/>
  <c r="BD73" i="6"/>
  <c r="BD74" i="6"/>
  <c r="BD70" i="6"/>
  <c r="BD66" i="6"/>
  <c r="BD62" i="6"/>
  <c r="BD58" i="6"/>
  <c r="BD54" i="6"/>
  <c r="BD50" i="6"/>
  <c r="BD46" i="6"/>
  <c r="BD42" i="6"/>
  <c r="BD72" i="6"/>
  <c r="BD67" i="6"/>
  <c r="BD63" i="6"/>
  <c r="BD59" i="6"/>
  <c r="BD55" i="6"/>
  <c r="BD51" i="6"/>
  <c r="BD47" i="6"/>
  <c r="BD43" i="6"/>
  <c r="BD39" i="6"/>
  <c r="BD35" i="6"/>
  <c r="BD68" i="6"/>
  <c r="BD64" i="6"/>
  <c r="BD60" i="6"/>
  <c r="BD56" i="6"/>
  <c r="BD52" i="6"/>
  <c r="BD48" i="6"/>
  <c r="BD44" i="6"/>
  <c r="BD40" i="6"/>
  <c r="BD76" i="6"/>
  <c r="BD69" i="6"/>
  <c r="BD65" i="6"/>
  <c r="BD61" i="6"/>
  <c r="BD57" i="6"/>
  <c r="BD53" i="6"/>
  <c r="BD49" i="6"/>
  <c r="BD45" i="6"/>
  <c r="BD41" i="6"/>
  <c r="BD37" i="6"/>
  <c r="BD33" i="6"/>
  <c r="BD36" i="6"/>
  <c r="BD30" i="6"/>
  <c r="BD26" i="6"/>
  <c r="BD22" i="6"/>
  <c r="BD18" i="6"/>
  <c r="BD14" i="6"/>
  <c r="BD10" i="6"/>
  <c r="BD6" i="6"/>
  <c r="BD34" i="6"/>
  <c r="BD31" i="6"/>
  <c r="BD27" i="6"/>
  <c r="BD23" i="6"/>
  <c r="BD19" i="6"/>
  <c r="BD15" i="6"/>
  <c r="BD11" i="6"/>
  <c r="BD7" i="6"/>
  <c r="BD32" i="6"/>
  <c r="BD28" i="6"/>
  <c r="BD24" i="6"/>
  <c r="BD20" i="6"/>
  <c r="BD16" i="6"/>
  <c r="BD12" i="6"/>
  <c r="BD8" i="6"/>
  <c r="BD38" i="6"/>
  <c r="BD29" i="6"/>
  <c r="BD25" i="6"/>
  <c r="BD21" i="6"/>
  <c r="BD17" i="6"/>
  <c r="BD13" i="6"/>
  <c r="BD9" i="6"/>
  <c r="AN258" i="6"/>
  <c r="AN254" i="6"/>
  <c r="AN259" i="6"/>
  <c r="AN255" i="6"/>
  <c r="AN251" i="6"/>
  <c r="AN252" i="6"/>
  <c r="AN249" i="6"/>
  <c r="AN245" i="6"/>
  <c r="AN253" i="6"/>
  <c r="AN256" i="6"/>
  <c r="AN250" i="6"/>
  <c r="AN247" i="6"/>
  <c r="AN241" i="6"/>
  <c r="AN237" i="6"/>
  <c r="AN248" i="6"/>
  <c r="AN246" i="6"/>
  <c r="AN242" i="6"/>
  <c r="AN238" i="6"/>
  <c r="AN257" i="6"/>
  <c r="AN243" i="6"/>
  <c r="AN239" i="6"/>
  <c r="AN244" i="6"/>
  <c r="AN232" i="6"/>
  <c r="AN228" i="6"/>
  <c r="AN224" i="6"/>
  <c r="AN220" i="6"/>
  <c r="AN240" i="6"/>
  <c r="AN233" i="6"/>
  <c r="AN229" i="6"/>
  <c r="AN225" i="6"/>
  <c r="AN221" i="6"/>
  <c r="AN234" i="6"/>
  <c r="AN230" i="6"/>
  <c r="AN226" i="6"/>
  <c r="AN222" i="6"/>
  <c r="AN236" i="6"/>
  <c r="AN223" i="6"/>
  <c r="AN218" i="6"/>
  <c r="AN214" i="6"/>
  <c r="AN210" i="6"/>
  <c r="AN206" i="6"/>
  <c r="AN235" i="6"/>
  <c r="AN219" i="6"/>
  <c r="AN215" i="6"/>
  <c r="AN211" i="6"/>
  <c r="AN231" i="6"/>
  <c r="AN216" i="6"/>
  <c r="AN212" i="6"/>
  <c r="AN208" i="6"/>
  <c r="AN204" i="6"/>
  <c r="AN213" i="6"/>
  <c r="AN207" i="6"/>
  <c r="AN201" i="6"/>
  <c r="AN197" i="6"/>
  <c r="AN193" i="6"/>
  <c r="AN189" i="6"/>
  <c r="AN185" i="6"/>
  <c r="AN227" i="6"/>
  <c r="AN209" i="6"/>
  <c r="AN205" i="6"/>
  <c r="AN202" i="6"/>
  <c r="AN198" i="6"/>
  <c r="AN194" i="6"/>
  <c r="AN203" i="6"/>
  <c r="AN199" i="6"/>
  <c r="AN195" i="6"/>
  <c r="AN191" i="6"/>
  <c r="AN187" i="6"/>
  <c r="AN217" i="6"/>
  <c r="AN200" i="6"/>
  <c r="AN181" i="6"/>
  <c r="AN177" i="6"/>
  <c r="AN173" i="6"/>
  <c r="AN169" i="6"/>
  <c r="AN165" i="6"/>
  <c r="AN161" i="6"/>
  <c r="AN157" i="6"/>
  <c r="AN153" i="6"/>
  <c r="AN196" i="6"/>
  <c r="AN190" i="6"/>
  <c r="AN182" i="6"/>
  <c r="AN178" i="6"/>
  <c r="AN174" i="6"/>
  <c r="AN170" i="6"/>
  <c r="AN166" i="6"/>
  <c r="AN162" i="6"/>
  <c r="AN158" i="6"/>
  <c r="AN192" i="6"/>
  <c r="AN188" i="6"/>
  <c r="AN183" i="6"/>
  <c r="AN179" i="6"/>
  <c r="AN175" i="6"/>
  <c r="AN171" i="6"/>
  <c r="AN167" i="6"/>
  <c r="AN163" i="6"/>
  <c r="AN159" i="6"/>
  <c r="AN155" i="6"/>
  <c r="AN176" i="6"/>
  <c r="AN160" i="6"/>
  <c r="AN154" i="6"/>
  <c r="AN150" i="6"/>
  <c r="AN146" i="6"/>
  <c r="AN142" i="6"/>
  <c r="AN138" i="6"/>
  <c r="AN134" i="6"/>
  <c r="AN130" i="6"/>
  <c r="AN126" i="6"/>
  <c r="AN172" i="6"/>
  <c r="AN152" i="6"/>
  <c r="AN151" i="6"/>
  <c r="AN147" i="6"/>
  <c r="AN143" i="6"/>
  <c r="AN139" i="6"/>
  <c r="AN135" i="6"/>
  <c r="AN131" i="6"/>
  <c r="AN184" i="6"/>
  <c r="AN168" i="6"/>
  <c r="AN148" i="6"/>
  <c r="AN144" i="6"/>
  <c r="AN140" i="6"/>
  <c r="AN136" i="6"/>
  <c r="AN132" i="6"/>
  <c r="AN128" i="6"/>
  <c r="AN124" i="6"/>
  <c r="AN186" i="6"/>
  <c r="AN164" i="6"/>
  <c r="AN156" i="6"/>
  <c r="AN137" i="6"/>
  <c r="AN180" i="6"/>
  <c r="AN145" i="6"/>
  <c r="AN149" i="6"/>
  <c r="AN129" i="6"/>
  <c r="AN127" i="6"/>
  <c r="AN123" i="6"/>
  <c r="AN120" i="6"/>
  <c r="AN141" i="6"/>
  <c r="AN125" i="6"/>
  <c r="AN121" i="6"/>
  <c r="AN117" i="6"/>
  <c r="AN113" i="6"/>
  <c r="AN109" i="6"/>
  <c r="AN133" i="6"/>
  <c r="AN122" i="6"/>
  <c r="AN118" i="6"/>
  <c r="AN119" i="6"/>
  <c r="AN115" i="6"/>
  <c r="AN111" i="6"/>
  <c r="AN116" i="6"/>
  <c r="AN108" i="6"/>
  <c r="AN106" i="6"/>
  <c r="AN102" i="6"/>
  <c r="AN98" i="6"/>
  <c r="AN94" i="6"/>
  <c r="AN90" i="6"/>
  <c r="AN86" i="6"/>
  <c r="AN82" i="6"/>
  <c r="AN78" i="6"/>
  <c r="AN114" i="6"/>
  <c r="AN107" i="6"/>
  <c r="AN103" i="6"/>
  <c r="AN99" i="6"/>
  <c r="AN95" i="6"/>
  <c r="AN91" i="6"/>
  <c r="AN87" i="6"/>
  <c r="AN83" i="6"/>
  <c r="AN79" i="6"/>
  <c r="AN75" i="6"/>
  <c r="AN71" i="6"/>
  <c r="AN112" i="6"/>
  <c r="AN104" i="6"/>
  <c r="AN100" i="6"/>
  <c r="AN96" i="6"/>
  <c r="AN92" i="6"/>
  <c r="AN88" i="6"/>
  <c r="AN84" i="6"/>
  <c r="AN80" i="6"/>
  <c r="AN110" i="6"/>
  <c r="AN105" i="6"/>
  <c r="AN101" i="6"/>
  <c r="AN97" i="6"/>
  <c r="AN93" i="6"/>
  <c r="AN89" i="6"/>
  <c r="AN85" i="6"/>
  <c r="AN81" i="6"/>
  <c r="AN77" i="6"/>
  <c r="AN73" i="6"/>
  <c r="AN74" i="6"/>
  <c r="AN70" i="6"/>
  <c r="AN66" i="6"/>
  <c r="AN62" i="6"/>
  <c r="AN58" i="6"/>
  <c r="AN54" i="6"/>
  <c r="AN50" i="6"/>
  <c r="AN46" i="6"/>
  <c r="AN42" i="6"/>
  <c r="AN72" i="6"/>
  <c r="AN67" i="6"/>
  <c r="AN63" i="6"/>
  <c r="AN59" i="6"/>
  <c r="AN55" i="6"/>
  <c r="AN51" i="6"/>
  <c r="AN47" i="6"/>
  <c r="AN43" i="6"/>
  <c r="AN39" i="6"/>
  <c r="AN35" i="6"/>
  <c r="AN68" i="6"/>
  <c r="AN64" i="6"/>
  <c r="AN60" i="6"/>
  <c r="AN56" i="6"/>
  <c r="AN52" i="6"/>
  <c r="AN48" i="6"/>
  <c r="AN44" i="6"/>
  <c r="AN40" i="6"/>
  <c r="AN76" i="6"/>
  <c r="AN69" i="6"/>
  <c r="AN65" i="6"/>
  <c r="AN61" i="6"/>
  <c r="AN57" i="6"/>
  <c r="AN53" i="6"/>
  <c r="AN49" i="6"/>
  <c r="AN45" i="6"/>
  <c r="AN41" i="6"/>
  <c r="AN37" i="6"/>
  <c r="AN33" i="6"/>
  <c r="AN36" i="6"/>
  <c r="AN30" i="6"/>
  <c r="AN26" i="6"/>
  <c r="AN22" i="6"/>
  <c r="AN18" i="6"/>
  <c r="AN14" i="6"/>
  <c r="AN10" i="6"/>
  <c r="AN6" i="6"/>
  <c r="AN34" i="6"/>
  <c r="AN31" i="6"/>
  <c r="AN27" i="6"/>
  <c r="AN23" i="6"/>
  <c r="AN19" i="6"/>
  <c r="AN15" i="6"/>
  <c r="AN11" i="6"/>
  <c r="AN7" i="6"/>
  <c r="AN32" i="6"/>
  <c r="AN28" i="6"/>
  <c r="AN24" i="6"/>
  <c r="AN20" i="6"/>
  <c r="AN16" i="6"/>
  <c r="AN12" i="6"/>
  <c r="AN8" i="6"/>
  <c r="AN38" i="6"/>
  <c r="AN29" i="6"/>
  <c r="AN25" i="6"/>
  <c r="AN21" i="6"/>
  <c r="AN17" i="6"/>
  <c r="AN13" i="6"/>
  <c r="AN9" i="6"/>
  <c r="BF256" i="6"/>
  <c r="BF252" i="6"/>
  <c r="BF257" i="6"/>
  <c r="BF253" i="6"/>
  <c r="BF249" i="6"/>
  <c r="BF255" i="6"/>
  <c r="BF250" i="6"/>
  <c r="BF247" i="6"/>
  <c r="BF254" i="6"/>
  <c r="BF248" i="6"/>
  <c r="BF259" i="6"/>
  <c r="BF251" i="6"/>
  <c r="BF245" i="6"/>
  <c r="BF246" i="6"/>
  <c r="BF243" i="6"/>
  <c r="BF239" i="6"/>
  <c r="BF244" i="6"/>
  <c r="BF240" i="6"/>
  <c r="BF258" i="6"/>
  <c r="BF241" i="6"/>
  <c r="BF237" i="6"/>
  <c r="BF242" i="6"/>
  <c r="BF235" i="6"/>
  <c r="BF234" i="6"/>
  <c r="BF230" i="6"/>
  <c r="BF226" i="6"/>
  <c r="BF222" i="6"/>
  <c r="BF238" i="6"/>
  <c r="BF231" i="6"/>
  <c r="BF227" i="6"/>
  <c r="BF223" i="6"/>
  <c r="BF236" i="6"/>
  <c r="BF232" i="6"/>
  <c r="BF228" i="6"/>
  <c r="BF224" i="6"/>
  <c r="BF220" i="6"/>
  <c r="BF221" i="6"/>
  <c r="BF219" i="6"/>
  <c r="BF216" i="6"/>
  <c r="BF212" i="6"/>
  <c r="BF208" i="6"/>
  <c r="BF204" i="6"/>
  <c r="BF233" i="6"/>
  <c r="BF217" i="6"/>
  <c r="BF213" i="6"/>
  <c r="BF209" i="6"/>
  <c r="BF229" i="6"/>
  <c r="BF218" i="6"/>
  <c r="BF214" i="6"/>
  <c r="BF210" i="6"/>
  <c r="BF206" i="6"/>
  <c r="BF225" i="6"/>
  <c r="BF211" i="6"/>
  <c r="BF205" i="6"/>
  <c r="BF203" i="6"/>
  <c r="BF199" i="6"/>
  <c r="BF195" i="6"/>
  <c r="BF191" i="6"/>
  <c r="BF187" i="6"/>
  <c r="BF207" i="6"/>
  <c r="BF200" i="6"/>
  <c r="BF196" i="6"/>
  <c r="BF192" i="6"/>
  <c r="BF201" i="6"/>
  <c r="BF197" i="6"/>
  <c r="BF193" i="6"/>
  <c r="BF189" i="6"/>
  <c r="BF185" i="6"/>
  <c r="BF198" i="6"/>
  <c r="BF183" i="6"/>
  <c r="BF179" i="6"/>
  <c r="BF175" i="6"/>
  <c r="BF171" i="6"/>
  <c r="BF167" i="6"/>
  <c r="BF163" i="6"/>
  <c r="BF159" i="6"/>
  <c r="BF155" i="6"/>
  <c r="BF194" i="6"/>
  <c r="BF188" i="6"/>
  <c r="BF184" i="6"/>
  <c r="BF180" i="6"/>
  <c r="BF176" i="6"/>
  <c r="BF172" i="6"/>
  <c r="BF168" i="6"/>
  <c r="BF164" i="6"/>
  <c r="BF160" i="6"/>
  <c r="BF190" i="6"/>
  <c r="BF186" i="6"/>
  <c r="BF181" i="6"/>
  <c r="BF177" i="6"/>
  <c r="BF173" i="6"/>
  <c r="BF169" i="6"/>
  <c r="BF165" i="6"/>
  <c r="BF161" i="6"/>
  <c r="BF157" i="6"/>
  <c r="BF153" i="6"/>
  <c r="BF202" i="6"/>
  <c r="BF174" i="6"/>
  <c r="BF158" i="6"/>
  <c r="BF152" i="6"/>
  <c r="BF148" i="6"/>
  <c r="BF144" i="6"/>
  <c r="BF140" i="6"/>
  <c r="BF136" i="6"/>
  <c r="BF132" i="6"/>
  <c r="BF128" i="6"/>
  <c r="BF124" i="6"/>
  <c r="BF215" i="6"/>
  <c r="BF170" i="6"/>
  <c r="BF149" i="6"/>
  <c r="BF145" i="6"/>
  <c r="BF141" i="6"/>
  <c r="BF137" i="6"/>
  <c r="BF133" i="6"/>
  <c r="BF129" i="6"/>
  <c r="BF182" i="6"/>
  <c r="BF166" i="6"/>
  <c r="BF156" i="6"/>
  <c r="BF150" i="6"/>
  <c r="BF146" i="6"/>
  <c r="BF142" i="6"/>
  <c r="BF138" i="6"/>
  <c r="BF134" i="6"/>
  <c r="BF130" i="6"/>
  <c r="BF126" i="6"/>
  <c r="BF151" i="6"/>
  <c r="BF135" i="6"/>
  <c r="BF178" i="6"/>
  <c r="BF154" i="6"/>
  <c r="BF162" i="6"/>
  <c r="BF143" i="6"/>
  <c r="BF131" i="6"/>
  <c r="BF122" i="6"/>
  <c r="BF118" i="6"/>
  <c r="BF127" i="6"/>
  <c r="BF119" i="6"/>
  <c r="BF115" i="6"/>
  <c r="BF111" i="6"/>
  <c r="BF107" i="6"/>
  <c r="BF147" i="6"/>
  <c r="BF125" i="6"/>
  <c r="BF120" i="6"/>
  <c r="BF139" i="6"/>
  <c r="BF123" i="6"/>
  <c r="BF121" i="6"/>
  <c r="BF117" i="6"/>
  <c r="BF113" i="6"/>
  <c r="BF109" i="6"/>
  <c r="BF114" i="6"/>
  <c r="BF104" i="6"/>
  <c r="BF100" i="6"/>
  <c r="BF96" i="6"/>
  <c r="BF92" i="6"/>
  <c r="BF88" i="6"/>
  <c r="BF84" i="6"/>
  <c r="BF80" i="6"/>
  <c r="BF112" i="6"/>
  <c r="BF105" i="6"/>
  <c r="BF101" i="6"/>
  <c r="BF97" i="6"/>
  <c r="BF93" i="6"/>
  <c r="BF89" i="6"/>
  <c r="BF85" i="6"/>
  <c r="BF81" i="6"/>
  <c r="BF77" i="6"/>
  <c r="BF73" i="6"/>
  <c r="BF110" i="6"/>
  <c r="BF106" i="6"/>
  <c r="BF102" i="6"/>
  <c r="BF98" i="6"/>
  <c r="BF94" i="6"/>
  <c r="BF90" i="6"/>
  <c r="BF86" i="6"/>
  <c r="BF82" i="6"/>
  <c r="BF78" i="6"/>
  <c r="BF116" i="6"/>
  <c r="BF108" i="6"/>
  <c r="BF103" i="6"/>
  <c r="BF99" i="6"/>
  <c r="BF95" i="6"/>
  <c r="BF91" i="6"/>
  <c r="BF87" i="6"/>
  <c r="BF83" i="6"/>
  <c r="BF79" i="6"/>
  <c r="BF75" i="6"/>
  <c r="BF71" i="6"/>
  <c r="BF72" i="6"/>
  <c r="BF68" i="6"/>
  <c r="BF64" i="6"/>
  <c r="BF60" i="6"/>
  <c r="BF56" i="6"/>
  <c r="BF52" i="6"/>
  <c r="BF48" i="6"/>
  <c r="BF44" i="6"/>
  <c r="BF40" i="6"/>
  <c r="BF69" i="6"/>
  <c r="BF65" i="6"/>
  <c r="BF61" i="6"/>
  <c r="BF57" i="6"/>
  <c r="BF53" i="6"/>
  <c r="BF49" i="6"/>
  <c r="BF45" i="6"/>
  <c r="BF41" i="6"/>
  <c r="BF37" i="6"/>
  <c r="BF33" i="6"/>
  <c r="BF76" i="6"/>
  <c r="BF70" i="6"/>
  <c r="BF66" i="6"/>
  <c r="BF62" i="6"/>
  <c r="BF58" i="6"/>
  <c r="BF54" i="6"/>
  <c r="BF50" i="6"/>
  <c r="BF46" i="6"/>
  <c r="BF42" i="6"/>
  <c r="BF74" i="6"/>
  <c r="BF67" i="6"/>
  <c r="BF63" i="6"/>
  <c r="BF59" i="6"/>
  <c r="BF55" i="6"/>
  <c r="BF51" i="6"/>
  <c r="BF47" i="6"/>
  <c r="BF43" i="6"/>
  <c r="BF39" i="6"/>
  <c r="BF35" i="6"/>
  <c r="BF34" i="6"/>
  <c r="BF32" i="6"/>
  <c r="BF28" i="6"/>
  <c r="BF24" i="6"/>
  <c r="BF20" i="6"/>
  <c r="BF16" i="6"/>
  <c r="BF12" i="6"/>
  <c r="BF8" i="6"/>
  <c r="BF29" i="6"/>
  <c r="BF25" i="6"/>
  <c r="BF21" i="6"/>
  <c r="BF17" i="6"/>
  <c r="BF13" i="6"/>
  <c r="BF9" i="6"/>
  <c r="BF38" i="6"/>
  <c r="BF30" i="6"/>
  <c r="BF26" i="6"/>
  <c r="BF22" i="6"/>
  <c r="BF18" i="6"/>
  <c r="BF14" i="6"/>
  <c r="BF10" i="6"/>
  <c r="BF6" i="6"/>
  <c r="BF36" i="6"/>
  <c r="BF31" i="6"/>
  <c r="BF27" i="6"/>
  <c r="BF23" i="6"/>
  <c r="BF19" i="6"/>
  <c r="BF15" i="6"/>
  <c r="BF11" i="6"/>
  <c r="BF7" i="6"/>
  <c r="AU257" i="6"/>
  <c r="AU253" i="6"/>
  <c r="AU258" i="6"/>
  <c r="AU254" i="6"/>
  <c r="AU250" i="6"/>
  <c r="AU248" i="6"/>
  <c r="AU255" i="6"/>
  <c r="AU252" i="6"/>
  <c r="AU249" i="6"/>
  <c r="AU251" i="6"/>
  <c r="AU246" i="6"/>
  <c r="AU245" i="6"/>
  <c r="AU244" i="6"/>
  <c r="AU240" i="6"/>
  <c r="AU259" i="6"/>
  <c r="AU241" i="6"/>
  <c r="AU242" i="6"/>
  <c r="AU238" i="6"/>
  <c r="AU247" i="6"/>
  <c r="AU235" i="6"/>
  <c r="AU231" i="6"/>
  <c r="AU227" i="6"/>
  <c r="AU223" i="6"/>
  <c r="AU219" i="6"/>
  <c r="AU256" i="6"/>
  <c r="AU243" i="6"/>
  <c r="AU237" i="6"/>
  <c r="AU232" i="6"/>
  <c r="AU228" i="6"/>
  <c r="AU224" i="6"/>
  <c r="AU239" i="6"/>
  <c r="AU236" i="6"/>
  <c r="AU233" i="6"/>
  <c r="AU229" i="6"/>
  <c r="AU225" i="6"/>
  <c r="AU221" i="6"/>
  <c r="AU226" i="6"/>
  <c r="AU217" i="6"/>
  <c r="AU213" i="6"/>
  <c r="AU209" i="6"/>
  <c r="AU205" i="6"/>
  <c r="AU222" i="6"/>
  <c r="AU218" i="6"/>
  <c r="AU214" i="6"/>
  <c r="AU210" i="6"/>
  <c r="AU234" i="6"/>
  <c r="AU215" i="6"/>
  <c r="AU211" i="6"/>
  <c r="AU207" i="6"/>
  <c r="AU230" i="6"/>
  <c r="AU216" i="6"/>
  <c r="AU204" i="6"/>
  <c r="AU200" i="6"/>
  <c r="AU196" i="6"/>
  <c r="AU192" i="6"/>
  <c r="AU188" i="6"/>
  <c r="AU212" i="6"/>
  <c r="AU201" i="6"/>
  <c r="AU197" i="6"/>
  <c r="AU193" i="6"/>
  <c r="AU220" i="6"/>
  <c r="AU208" i="6"/>
  <c r="AU202" i="6"/>
  <c r="AU198" i="6"/>
  <c r="AU194" i="6"/>
  <c r="AU190" i="6"/>
  <c r="AU186" i="6"/>
  <c r="AU203" i="6"/>
  <c r="AU189" i="6"/>
  <c r="AU184" i="6"/>
  <c r="AU180" i="6"/>
  <c r="AU176" i="6"/>
  <c r="AU172" i="6"/>
  <c r="AU168" i="6"/>
  <c r="AU164" i="6"/>
  <c r="AU160" i="6"/>
  <c r="AU156" i="6"/>
  <c r="AU152" i="6"/>
  <c r="AU199" i="6"/>
  <c r="AU187" i="6"/>
  <c r="AU181" i="6"/>
  <c r="AU177" i="6"/>
  <c r="AU173" i="6"/>
  <c r="AU169" i="6"/>
  <c r="AU165" i="6"/>
  <c r="AU161" i="6"/>
  <c r="AU206" i="6"/>
  <c r="AU195" i="6"/>
  <c r="AU185" i="6"/>
  <c r="AU182" i="6"/>
  <c r="AU178" i="6"/>
  <c r="AU174" i="6"/>
  <c r="AU170" i="6"/>
  <c r="AU166" i="6"/>
  <c r="AU162" i="6"/>
  <c r="AU158" i="6"/>
  <c r="AU154" i="6"/>
  <c r="AU179" i="6"/>
  <c r="AU163" i="6"/>
  <c r="AU149" i="6"/>
  <c r="AU145" i="6"/>
  <c r="AU141" i="6"/>
  <c r="AU137" i="6"/>
  <c r="AU133" i="6"/>
  <c r="AU129" i="6"/>
  <c r="AU125" i="6"/>
  <c r="AU191" i="6"/>
  <c r="AU175" i="6"/>
  <c r="AU159" i="6"/>
  <c r="AU157" i="6"/>
  <c r="AU150" i="6"/>
  <c r="AU146" i="6"/>
  <c r="AU142" i="6"/>
  <c r="AU138" i="6"/>
  <c r="AU134" i="6"/>
  <c r="AU130" i="6"/>
  <c r="AU171" i="6"/>
  <c r="AU155" i="6"/>
  <c r="AU151" i="6"/>
  <c r="AU147" i="6"/>
  <c r="AU143" i="6"/>
  <c r="AU139" i="6"/>
  <c r="AU135" i="6"/>
  <c r="AU131" i="6"/>
  <c r="AU127" i="6"/>
  <c r="AU123" i="6"/>
  <c r="AU153" i="6"/>
  <c r="AU140" i="6"/>
  <c r="AU128" i="6"/>
  <c r="AU183" i="6"/>
  <c r="AU167" i="6"/>
  <c r="AU148" i="6"/>
  <c r="AU132" i="6"/>
  <c r="AU124" i="6"/>
  <c r="AU119" i="6"/>
  <c r="AU120" i="6"/>
  <c r="AU116" i="6"/>
  <c r="AU112" i="6"/>
  <c r="AU108" i="6"/>
  <c r="AU144" i="6"/>
  <c r="AU121" i="6"/>
  <c r="AU117" i="6"/>
  <c r="AU136" i="6"/>
  <c r="AU126" i="6"/>
  <c r="AU122" i="6"/>
  <c r="AU118" i="6"/>
  <c r="AU114" i="6"/>
  <c r="AU110" i="6"/>
  <c r="AU113" i="6"/>
  <c r="AU105" i="6"/>
  <c r="AU101" i="6"/>
  <c r="AU97" i="6"/>
  <c r="AU93" i="6"/>
  <c r="AU89" i="6"/>
  <c r="AU85" i="6"/>
  <c r="AU81" i="6"/>
  <c r="AU111" i="6"/>
  <c r="AU106" i="6"/>
  <c r="AU102" i="6"/>
  <c r="AU98" i="6"/>
  <c r="AU94" i="6"/>
  <c r="AU90" i="6"/>
  <c r="AU86" i="6"/>
  <c r="AU82" i="6"/>
  <c r="AU78" i="6"/>
  <c r="AU74" i="6"/>
  <c r="AU109" i="6"/>
  <c r="AU103" i="6"/>
  <c r="AU99" i="6"/>
  <c r="AU95" i="6"/>
  <c r="AU91" i="6"/>
  <c r="AU87" i="6"/>
  <c r="AU83" i="6"/>
  <c r="AU79" i="6"/>
  <c r="AU115" i="6"/>
  <c r="AU107" i="6"/>
  <c r="AU104" i="6"/>
  <c r="AU100" i="6"/>
  <c r="AU96" i="6"/>
  <c r="AU92" i="6"/>
  <c r="AU88" i="6"/>
  <c r="AU84" i="6"/>
  <c r="AU80" i="6"/>
  <c r="AU76" i="6"/>
  <c r="AU72" i="6"/>
  <c r="AU71" i="6"/>
  <c r="AU69" i="6"/>
  <c r="AU65" i="6"/>
  <c r="AU61" i="6"/>
  <c r="AU57" i="6"/>
  <c r="AU53" i="6"/>
  <c r="AU49" i="6"/>
  <c r="AU45" i="6"/>
  <c r="AU41" i="6"/>
  <c r="AU77" i="6"/>
  <c r="AU70" i="6"/>
  <c r="AU66" i="6"/>
  <c r="AU62" i="6"/>
  <c r="AU58" i="6"/>
  <c r="AU54" i="6"/>
  <c r="AU50" i="6"/>
  <c r="AU46" i="6"/>
  <c r="AU42" i="6"/>
  <c r="AU38" i="6"/>
  <c r="AU34" i="6"/>
  <c r="AU75" i="6"/>
  <c r="AU67" i="6"/>
  <c r="AU63" i="6"/>
  <c r="AU59" i="6"/>
  <c r="AU55" i="6"/>
  <c r="AU51" i="6"/>
  <c r="AU47" i="6"/>
  <c r="AU43" i="6"/>
  <c r="AU73" i="6"/>
  <c r="AU68" i="6"/>
  <c r="AU64" i="6"/>
  <c r="AU60" i="6"/>
  <c r="AU56" i="6"/>
  <c r="AU52" i="6"/>
  <c r="AU48" i="6"/>
  <c r="AU44" i="6"/>
  <c r="AU40" i="6"/>
  <c r="AU36" i="6"/>
  <c r="AU33" i="6"/>
  <c r="AU29" i="6"/>
  <c r="AU25" i="6"/>
  <c r="AU21" i="6"/>
  <c r="AU17" i="6"/>
  <c r="AU13" i="6"/>
  <c r="AU9" i="6"/>
  <c r="AU39" i="6"/>
  <c r="AU30" i="6"/>
  <c r="AU26" i="6"/>
  <c r="AU22" i="6"/>
  <c r="AU18" i="6"/>
  <c r="AU14" i="6"/>
  <c r="AU10" i="6"/>
  <c r="AU6" i="6"/>
  <c r="AU37" i="6"/>
  <c r="AU31" i="6"/>
  <c r="AU27" i="6"/>
  <c r="AU23" i="6"/>
  <c r="AU19" i="6"/>
  <c r="AU15" i="6"/>
  <c r="AU11" i="6"/>
  <c r="AU7" i="6"/>
  <c r="AU35" i="6"/>
  <c r="AU32" i="6"/>
  <c r="AU28" i="6"/>
  <c r="AU24" i="6"/>
  <c r="AU20" i="6"/>
  <c r="AU16" i="6"/>
  <c r="AU12" i="6"/>
  <c r="AU8" i="6"/>
  <c r="AE257" i="6"/>
  <c r="AE253" i="6"/>
  <c r="AE258" i="6"/>
  <c r="AE254" i="6"/>
  <c r="AE250" i="6"/>
  <c r="AE248" i="6"/>
  <c r="AE255" i="6"/>
  <c r="AE252" i="6"/>
  <c r="AE249" i="6"/>
  <c r="AE251" i="6"/>
  <c r="AE246" i="6"/>
  <c r="AE244" i="6"/>
  <c r="AE240" i="6"/>
  <c r="AE256" i="6"/>
  <c r="AE245" i="6"/>
  <c r="AE241" i="6"/>
  <c r="AE242" i="6"/>
  <c r="AE238" i="6"/>
  <c r="AE259" i="6"/>
  <c r="AE235" i="6"/>
  <c r="AE231" i="6"/>
  <c r="AE227" i="6"/>
  <c r="AE223" i="6"/>
  <c r="AE243" i="6"/>
  <c r="AE237" i="6"/>
  <c r="AE232" i="6"/>
  <c r="AE228" i="6"/>
  <c r="AE224" i="6"/>
  <c r="AE247" i="6"/>
  <c r="AE239" i="6"/>
  <c r="AE236" i="6"/>
  <c r="AE233" i="6"/>
  <c r="AE229" i="6"/>
  <c r="AE225" i="6"/>
  <c r="AE221" i="6"/>
  <c r="AE226" i="6"/>
  <c r="AE217" i="6"/>
  <c r="AE213" i="6"/>
  <c r="AE209" i="6"/>
  <c r="AE205" i="6"/>
  <c r="AE222" i="6"/>
  <c r="AE218" i="6"/>
  <c r="AE214" i="6"/>
  <c r="AE210" i="6"/>
  <c r="AE234" i="6"/>
  <c r="AE219" i="6"/>
  <c r="AE215" i="6"/>
  <c r="AE211" i="6"/>
  <c r="AE207" i="6"/>
  <c r="AE220" i="6"/>
  <c r="AE216" i="6"/>
  <c r="AE200" i="6"/>
  <c r="AE196" i="6"/>
  <c r="AE192" i="6"/>
  <c r="AE188" i="6"/>
  <c r="AE230" i="6"/>
  <c r="AE212" i="6"/>
  <c r="AE204" i="6"/>
  <c r="AE201" i="6"/>
  <c r="AE197" i="6"/>
  <c r="AE193" i="6"/>
  <c r="AE208" i="6"/>
  <c r="AE202" i="6"/>
  <c r="AE198" i="6"/>
  <c r="AE194" i="6"/>
  <c r="AE190" i="6"/>
  <c r="AE186" i="6"/>
  <c r="AE206" i="6"/>
  <c r="AE203" i="6"/>
  <c r="AE189" i="6"/>
  <c r="AE184" i="6"/>
  <c r="AE180" i="6"/>
  <c r="AE176" i="6"/>
  <c r="AE172" i="6"/>
  <c r="AE168" i="6"/>
  <c r="AE164" i="6"/>
  <c r="AE160" i="6"/>
  <c r="AE156" i="6"/>
  <c r="AE152" i="6"/>
  <c r="AE199" i="6"/>
  <c r="AE187" i="6"/>
  <c r="AE181" i="6"/>
  <c r="AE177" i="6"/>
  <c r="AE173" i="6"/>
  <c r="AE169" i="6"/>
  <c r="AE165" i="6"/>
  <c r="AE161" i="6"/>
  <c r="AE195" i="6"/>
  <c r="AE185" i="6"/>
  <c r="AE182" i="6"/>
  <c r="AE178" i="6"/>
  <c r="AE174" i="6"/>
  <c r="AE170" i="6"/>
  <c r="AE166" i="6"/>
  <c r="AE162" i="6"/>
  <c r="AE158" i="6"/>
  <c r="AE154" i="6"/>
  <c r="AE179" i="6"/>
  <c r="AE163" i="6"/>
  <c r="AE149" i="6"/>
  <c r="AE145" i="6"/>
  <c r="AE141" i="6"/>
  <c r="AE137" i="6"/>
  <c r="AE133" i="6"/>
  <c r="AE129" i="6"/>
  <c r="AE125" i="6"/>
  <c r="AE175" i="6"/>
  <c r="AE159" i="6"/>
  <c r="AE157" i="6"/>
  <c r="AE150" i="6"/>
  <c r="AE146" i="6"/>
  <c r="AE142" i="6"/>
  <c r="AE138" i="6"/>
  <c r="AE134" i="6"/>
  <c r="AE130" i="6"/>
  <c r="AE191" i="6"/>
  <c r="AE171" i="6"/>
  <c r="AE155" i="6"/>
  <c r="AE151" i="6"/>
  <c r="AE147" i="6"/>
  <c r="AE143" i="6"/>
  <c r="AE139" i="6"/>
  <c r="AE135" i="6"/>
  <c r="AE131" i="6"/>
  <c r="AE127" i="6"/>
  <c r="AE123" i="6"/>
  <c r="AE167" i="6"/>
  <c r="AE140" i="6"/>
  <c r="AE128" i="6"/>
  <c r="AE183" i="6"/>
  <c r="AE153" i="6"/>
  <c r="AE148" i="6"/>
  <c r="AE132" i="6"/>
  <c r="AE144" i="6"/>
  <c r="AE119" i="6"/>
  <c r="AE136" i="6"/>
  <c r="AE126" i="6"/>
  <c r="AE120" i="6"/>
  <c r="AE116" i="6"/>
  <c r="AE112" i="6"/>
  <c r="AE108" i="6"/>
  <c r="AE124" i="6"/>
  <c r="AE121" i="6"/>
  <c r="AE117" i="6"/>
  <c r="AE122" i="6"/>
  <c r="AE118" i="6"/>
  <c r="AE114" i="6"/>
  <c r="AE110" i="6"/>
  <c r="AE113" i="6"/>
  <c r="AE105" i="6"/>
  <c r="AE101" i="6"/>
  <c r="AE97" i="6"/>
  <c r="AE93" i="6"/>
  <c r="AE89" i="6"/>
  <c r="AE85" i="6"/>
  <c r="AE81" i="6"/>
  <c r="AE111" i="6"/>
  <c r="AE106" i="6"/>
  <c r="AE102" i="6"/>
  <c r="AE98" i="6"/>
  <c r="AE94" i="6"/>
  <c r="AE90" i="6"/>
  <c r="AE86" i="6"/>
  <c r="AE82" i="6"/>
  <c r="AE78" i="6"/>
  <c r="AE74" i="6"/>
  <c r="AE109" i="6"/>
  <c r="AE107" i="6"/>
  <c r="AE103" i="6"/>
  <c r="AE99" i="6"/>
  <c r="AE95" i="6"/>
  <c r="AE91" i="6"/>
  <c r="AE87" i="6"/>
  <c r="AE83" i="6"/>
  <c r="AE79" i="6"/>
  <c r="AE115" i="6"/>
  <c r="AE104" i="6"/>
  <c r="AE100" i="6"/>
  <c r="AE96" i="6"/>
  <c r="AE92" i="6"/>
  <c r="AE88" i="6"/>
  <c r="AE84" i="6"/>
  <c r="AE80" i="6"/>
  <c r="AE76" i="6"/>
  <c r="AE72" i="6"/>
  <c r="AE71" i="6"/>
  <c r="AE69" i="6"/>
  <c r="AE65" i="6"/>
  <c r="AE61" i="6"/>
  <c r="AE57" i="6"/>
  <c r="AE53" i="6"/>
  <c r="AE49" i="6"/>
  <c r="AE45" i="6"/>
  <c r="AE41" i="6"/>
  <c r="AE77" i="6"/>
  <c r="AE70" i="6"/>
  <c r="AE66" i="6"/>
  <c r="AE62" i="6"/>
  <c r="AE58" i="6"/>
  <c r="AE54" i="6"/>
  <c r="AE50" i="6"/>
  <c r="AE46" i="6"/>
  <c r="AE42" i="6"/>
  <c r="AE38" i="6"/>
  <c r="AE34" i="6"/>
  <c r="AE75" i="6"/>
  <c r="AE67" i="6"/>
  <c r="AE63" i="6"/>
  <c r="AE59" i="6"/>
  <c r="AE55" i="6"/>
  <c r="AE51" i="6"/>
  <c r="AE47" i="6"/>
  <c r="AE43" i="6"/>
  <c r="AE73" i="6"/>
  <c r="AE68" i="6"/>
  <c r="AE64" i="6"/>
  <c r="AE60" i="6"/>
  <c r="AE56" i="6"/>
  <c r="AE52" i="6"/>
  <c r="AE48" i="6"/>
  <c r="AE44" i="6"/>
  <c r="AE40" i="6"/>
  <c r="AE36" i="6"/>
  <c r="AE33" i="6"/>
  <c r="AE29" i="6"/>
  <c r="AE25" i="6"/>
  <c r="AE21" i="6"/>
  <c r="AE17" i="6"/>
  <c r="AE13" i="6"/>
  <c r="AE9" i="6"/>
  <c r="AE39" i="6"/>
  <c r="AE30" i="6"/>
  <c r="AE26" i="6"/>
  <c r="AE22" i="6"/>
  <c r="AE18" i="6"/>
  <c r="AE14" i="6"/>
  <c r="AE10" i="6"/>
  <c r="AE6" i="6"/>
  <c r="AE37" i="6"/>
  <c r="AE31" i="6"/>
  <c r="AE27" i="6"/>
  <c r="AE23" i="6"/>
  <c r="AE19" i="6"/>
  <c r="AE15" i="6"/>
  <c r="AE11" i="6"/>
  <c r="AE7" i="6"/>
  <c r="AE35" i="6"/>
  <c r="AE32" i="6"/>
  <c r="AE28" i="6"/>
  <c r="AE24" i="6"/>
  <c r="AE20" i="6"/>
  <c r="AE16" i="6"/>
  <c r="AE12" i="6"/>
  <c r="AE8" i="6"/>
  <c r="AH256" i="6"/>
  <c r="AH252" i="6"/>
  <c r="AH257" i="6"/>
  <c r="AH253" i="6"/>
  <c r="AH255" i="6"/>
  <c r="AH251" i="6"/>
  <c r="AH247" i="6"/>
  <c r="AH254" i="6"/>
  <c r="AH248" i="6"/>
  <c r="AH259" i="6"/>
  <c r="AH250" i="6"/>
  <c r="AH249" i="6"/>
  <c r="AH245" i="6"/>
  <c r="AH246" i="6"/>
  <c r="AH243" i="6"/>
  <c r="AH239" i="6"/>
  <c r="AH258" i="6"/>
  <c r="AH244" i="6"/>
  <c r="AH240" i="6"/>
  <c r="AH241" i="6"/>
  <c r="AH237" i="6"/>
  <c r="AH236" i="6"/>
  <c r="AH234" i="6"/>
  <c r="AH230" i="6"/>
  <c r="AH226" i="6"/>
  <c r="AH222" i="6"/>
  <c r="AH235" i="6"/>
  <c r="AH231" i="6"/>
  <c r="AH227" i="6"/>
  <c r="AH223" i="6"/>
  <c r="AH242" i="6"/>
  <c r="AH232" i="6"/>
  <c r="AH228" i="6"/>
  <c r="AH224" i="6"/>
  <c r="AH220" i="6"/>
  <c r="AH238" i="6"/>
  <c r="AH229" i="6"/>
  <c r="AH216" i="6"/>
  <c r="AH212" i="6"/>
  <c r="AH208" i="6"/>
  <c r="AH204" i="6"/>
  <c r="AH225" i="6"/>
  <c r="AH217" i="6"/>
  <c r="AH213" i="6"/>
  <c r="AH209" i="6"/>
  <c r="AH218" i="6"/>
  <c r="AH214" i="6"/>
  <c r="AH210" i="6"/>
  <c r="AH206" i="6"/>
  <c r="AH219" i="6"/>
  <c r="AH205" i="6"/>
  <c r="AH203" i="6"/>
  <c r="AH199" i="6"/>
  <c r="AH195" i="6"/>
  <c r="AH191" i="6"/>
  <c r="AH187" i="6"/>
  <c r="AH233" i="6"/>
  <c r="AH215" i="6"/>
  <c r="AH200" i="6"/>
  <c r="AH196" i="6"/>
  <c r="AH192" i="6"/>
  <c r="AH221" i="6"/>
  <c r="AH211" i="6"/>
  <c r="AH201" i="6"/>
  <c r="AH197" i="6"/>
  <c r="AH193" i="6"/>
  <c r="AH189" i="6"/>
  <c r="AH185" i="6"/>
  <c r="AH190" i="6"/>
  <c r="AH183" i="6"/>
  <c r="AH179" i="6"/>
  <c r="AH175" i="6"/>
  <c r="AH171" i="6"/>
  <c r="AH167" i="6"/>
  <c r="AH163" i="6"/>
  <c r="AH159" i="6"/>
  <c r="AH155" i="6"/>
  <c r="AH202" i="6"/>
  <c r="AH188" i="6"/>
  <c r="AH184" i="6"/>
  <c r="AH180" i="6"/>
  <c r="AH176" i="6"/>
  <c r="AH172" i="6"/>
  <c r="AH168" i="6"/>
  <c r="AH164" i="6"/>
  <c r="AH160" i="6"/>
  <c r="AH207" i="6"/>
  <c r="AH198" i="6"/>
  <c r="AH186" i="6"/>
  <c r="AH181" i="6"/>
  <c r="AH177" i="6"/>
  <c r="AH173" i="6"/>
  <c r="AH169" i="6"/>
  <c r="AH165" i="6"/>
  <c r="AH161" i="6"/>
  <c r="AH157" i="6"/>
  <c r="AH153" i="6"/>
  <c r="AH182" i="6"/>
  <c r="AH166" i="6"/>
  <c r="AH148" i="6"/>
  <c r="AH144" i="6"/>
  <c r="AH140" i="6"/>
  <c r="AH136" i="6"/>
  <c r="AH132" i="6"/>
  <c r="AH128" i="6"/>
  <c r="AH124" i="6"/>
  <c r="AH178" i="6"/>
  <c r="AH162" i="6"/>
  <c r="AH152" i="6"/>
  <c r="AH149" i="6"/>
  <c r="AH145" i="6"/>
  <c r="AH141" i="6"/>
  <c r="AH137" i="6"/>
  <c r="AH133" i="6"/>
  <c r="AH194" i="6"/>
  <c r="AH174" i="6"/>
  <c r="AH158" i="6"/>
  <c r="AH156" i="6"/>
  <c r="AH150" i="6"/>
  <c r="AH146" i="6"/>
  <c r="AH142" i="6"/>
  <c r="AH138" i="6"/>
  <c r="AH134" i="6"/>
  <c r="AH130" i="6"/>
  <c r="AH126" i="6"/>
  <c r="AH170" i="6"/>
  <c r="AH154" i="6"/>
  <c r="AH143" i="6"/>
  <c r="AH129" i="6"/>
  <c r="AH151" i="6"/>
  <c r="AH135" i="6"/>
  <c r="AH122" i="6"/>
  <c r="AH118" i="6"/>
  <c r="AH147" i="6"/>
  <c r="AH119" i="6"/>
  <c r="AH115" i="6"/>
  <c r="AH111" i="6"/>
  <c r="AH139" i="6"/>
  <c r="AH127" i="6"/>
  <c r="AH120" i="6"/>
  <c r="AH131" i="6"/>
  <c r="AH125" i="6"/>
  <c r="AH123" i="6"/>
  <c r="AH121" i="6"/>
  <c r="AH117" i="6"/>
  <c r="AH113" i="6"/>
  <c r="AH109" i="6"/>
  <c r="AH114" i="6"/>
  <c r="AH104" i="6"/>
  <c r="AH100" i="6"/>
  <c r="AH96" i="6"/>
  <c r="AH92" i="6"/>
  <c r="AH88" i="6"/>
  <c r="AH84" i="6"/>
  <c r="AH80" i="6"/>
  <c r="AH112" i="6"/>
  <c r="AH105" i="6"/>
  <c r="AH101" i="6"/>
  <c r="AH97" i="6"/>
  <c r="AH93" i="6"/>
  <c r="AH89" i="6"/>
  <c r="AH85" i="6"/>
  <c r="AH81" i="6"/>
  <c r="AH77" i="6"/>
  <c r="AH73" i="6"/>
  <c r="AH110" i="6"/>
  <c r="AH106" i="6"/>
  <c r="AH102" i="6"/>
  <c r="AH98" i="6"/>
  <c r="AH94" i="6"/>
  <c r="AH90" i="6"/>
  <c r="AH86" i="6"/>
  <c r="AH82" i="6"/>
  <c r="AH78" i="6"/>
  <c r="AH116" i="6"/>
  <c r="AH108" i="6"/>
  <c r="AH107" i="6"/>
  <c r="AH103" i="6"/>
  <c r="AH99" i="6"/>
  <c r="AH95" i="6"/>
  <c r="AH91" i="6"/>
  <c r="AH87" i="6"/>
  <c r="AH83" i="6"/>
  <c r="AH79" i="6"/>
  <c r="AH75" i="6"/>
  <c r="AH71" i="6"/>
  <c r="AH72" i="6"/>
  <c r="AH68" i="6"/>
  <c r="AH64" i="6"/>
  <c r="AH60" i="6"/>
  <c r="AH56" i="6"/>
  <c r="AH52" i="6"/>
  <c r="AH48" i="6"/>
  <c r="AH44" i="6"/>
  <c r="AH40" i="6"/>
  <c r="AH69" i="6"/>
  <c r="AH65" i="6"/>
  <c r="AH61" i="6"/>
  <c r="AH57" i="6"/>
  <c r="AH53" i="6"/>
  <c r="AH49" i="6"/>
  <c r="AH45" i="6"/>
  <c r="AH41" i="6"/>
  <c r="AH37" i="6"/>
  <c r="AH76" i="6"/>
  <c r="AH70" i="6"/>
  <c r="AH66" i="6"/>
  <c r="AH62" i="6"/>
  <c r="AH58" i="6"/>
  <c r="AH54" i="6"/>
  <c r="AH50" i="6"/>
  <c r="AH46" i="6"/>
  <c r="AH42" i="6"/>
  <c r="AH74" i="6"/>
  <c r="AH67" i="6"/>
  <c r="AH63" i="6"/>
  <c r="AH59" i="6"/>
  <c r="AH55" i="6"/>
  <c r="AH51" i="6"/>
  <c r="AH47" i="6"/>
  <c r="AH43" i="6"/>
  <c r="AH39" i="6"/>
  <c r="AH35" i="6"/>
  <c r="AH34" i="6"/>
  <c r="AH32" i="6"/>
  <c r="AH28" i="6"/>
  <c r="AH24" i="6"/>
  <c r="AH20" i="6"/>
  <c r="AH16" i="6"/>
  <c r="AH12" i="6"/>
  <c r="AH8" i="6"/>
  <c r="AH33" i="6"/>
  <c r="AH29" i="6"/>
  <c r="AH25" i="6"/>
  <c r="AH21" i="6"/>
  <c r="AH17" i="6"/>
  <c r="AH13" i="6"/>
  <c r="AH9" i="6"/>
  <c r="AH38" i="6"/>
  <c r="AH30" i="6"/>
  <c r="AH26" i="6"/>
  <c r="AH22" i="6"/>
  <c r="AH18" i="6"/>
  <c r="AH14" i="6"/>
  <c r="AH10" i="6"/>
  <c r="AH6" i="6"/>
  <c r="AH36" i="6"/>
  <c r="AH31" i="6"/>
  <c r="AH27" i="6"/>
  <c r="AH23" i="6"/>
  <c r="AH19" i="6"/>
  <c r="AH15" i="6"/>
  <c r="AH11" i="6"/>
  <c r="AH7" i="6"/>
  <c r="AZ258" i="6"/>
  <c r="AZ254" i="6"/>
  <c r="AZ259" i="6"/>
  <c r="AZ255" i="6"/>
  <c r="AZ251" i="6"/>
  <c r="AZ256" i="6"/>
  <c r="AZ249" i="6"/>
  <c r="AZ245" i="6"/>
  <c r="AZ257" i="6"/>
  <c r="AZ250" i="6"/>
  <c r="AZ252" i="6"/>
  <c r="AZ247" i="6"/>
  <c r="AZ241" i="6"/>
  <c r="AZ237" i="6"/>
  <c r="AZ253" i="6"/>
  <c r="AZ242" i="6"/>
  <c r="AZ238" i="6"/>
  <c r="AZ248" i="6"/>
  <c r="AZ243" i="6"/>
  <c r="AZ239" i="6"/>
  <c r="AZ235" i="6"/>
  <c r="AZ232" i="6"/>
  <c r="AZ228" i="6"/>
  <c r="AZ224" i="6"/>
  <c r="AZ220" i="6"/>
  <c r="AZ244" i="6"/>
  <c r="AZ233" i="6"/>
  <c r="AZ229" i="6"/>
  <c r="AZ225" i="6"/>
  <c r="AZ221" i="6"/>
  <c r="AZ246" i="6"/>
  <c r="AZ240" i="6"/>
  <c r="AZ236" i="6"/>
  <c r="AZ234" i="6"/>
  <c r="AZ230" i="6"/>
  <c r="AZ226" i="6"/>
  <c r="AZ222" i="6"/>
  <c r="AZ227" i="6"/>
  <c r="AZ218" i="6"/>
  <c r="AZ214" i="6"/>
  <c r="AZ210" i="6"/>
  <c r="AZ206" i="6"/>
  <c r="AZ223" i="6"/>
  <c r="AZ215" i="6"/>
  <c r="AZ211" i="6"/>
  <c r="AZ207" i="6"/>
  <c r="AZ216" i="6"/>
  <c r="AZ212" i="6"/>
  <c r="AZ208" i="6"/>
  <c r="AZ204" i="6"/>
  <c r="AZ231" i="6"/>
  <c r="AZ219" i="6"/>
  <c r="AZ217" i="6"/>
  <c r="AZ201" i="6"/>
  <c r="AZ197" i="6"/>
  <c r="AZ193" i="6"/>
  <c r="AZ189" i="6"/>
  <c r="AZ185" i="6"/>
  <c r="AZ213" i="6"/>
  <c r="AZ202" i="6"/>
  <c r="AZ198" i="6"/>
  <c r="AZ194" i="6"/>
  <c r="AZ190" i="6"/>
  <c r="AZ209" i="6"/>
  <c r="AZ203" i="6"/>
  <c r="AZ199" i="6"/>
  <c r="AZ195" i="6"/>
  <c r="AZ191" i="6"/>
  <c r="AZ187" i="6"/>
  <c r="AZ205" i="6"/>
  <c r="AZ188" i="6"/>
  <c r="AZ181" i="6"/>
  <c r="AZ177" i="6"/>
  <c r="AZ173" i="6"/>
  <c r="AZ169" i="6"/>
  <c r="AZ165" i="6"/>
  <c r="AZ161" i="6"/>
  <c r="AZ157" i="6"/>
  <c r="AZ153" i="6"/>
  <c r="AZ200" i="6"/>
  <c r="AZ186" i="6"/>
  <c r="AZ182" i="6"/>
  <c r="AZ178" i="6"/>
  <c r="AZ174" i="6"/>
  <c r="AZ170" i="6"/>
  <c r="AZ166" i="6"/>
  <c r="AZ162" i="6"/>
  <c r="AZ158" i="6"/>
  <c r="AZ196" i="6"/>
  <c r="AZ183" i="6"/>
  <c r="AZ179" i="6"/>
  <c r="AZ175" i="6"/>
  <c r="AZ171" i="6"/>
  <c r="AZ167" i="6"/>
  <c r="AZ163" i="6"/>
  <c r="AZ159" i="6"/>
  <c r="AZ155" i="6"/>
  <c r="AZ180" i="6"/>
  <c r="AZ164" i="6"/>
  <c r="AZ150" i="6"/>
  <c r="AZ146" i="6"/>
  <c r="AZ142" i="6"/>
  <c r="AZ138" i="6"/>
  <c r="AZ134" i="6"/>
  <c r="AZ130" i="6"/>
  <c r="AZ126" i="6"/>
  <c r="AZ192" i="6"/>
  <c r="AZ176" i="6"/>
  <c r="AZ160" i="6"/>
  <c r="AZ156" i="6"/>
  <c r="AZ151" i="6"/>
  <c r="AZ147" i="6"/>
  <c r="AZ143" i="6"/>
  <c r="AZ139" i="6"/>
  <c r="AZ135" i="6"/>
  <c r="AZ131" i="6"/>
  <c r="AZ172" i="6"/>
  <c r="AZ154" i="6"/>
  <c r="AZ148" i="6"/>
  <c r="AZ144" i="6"/>
  <c r="AZ140" i="6"/>
  <c r="AZ136" i="6"/>
  <c r="AZ132" i="6"/>
  <c r="AZ128" i="6"/>
  <c r="AZ124" i="6"/>
  <c r="AZ141" i="6"/>
  <c r="AZ127" i="6"/>
  <c r="AZ184" i="6"/>
  <c r="AZ168" i="6"/>
  <c r="AZ152" i="6"/>
  <c r="AZ149" i="6"/>
  <c r="AZ133" i="6"/>
  <c r="AZ137" i="6"/>
  <c r="AZ125" i="6"/>
  <c r="AZ120" i="6"/>
  <c r="AZ129" i="6"/>
  <c r="AZ121" i="6"/>
  <c r="AZ117" i="6"/>
  <c r="AZ113" i="6"/>
  <c r="AZ109" i="6"/>
  <c r="AZ123" i="6"/>
  <c r="AZ122" i="6"/>
  <c r="AZ118" i="6"/>
  <c r="AZ145" i="6"/>
  <c r="AZ119" i="6"/>
  <c r="AZ115" i="6"/>
  <c r="AZ111" i="6"/>
  <c r="AZ107" i="6"/>
  <c r="AZ112" i="6"/>
  <c r="AZ106" i="6"/>
  <c r="AZ102" i="6"/>
  <c r="AZ98" i="6"/>
  <c r="AZ94" i="6"/>
  <c r="AZ90" i="6"/>
  <c r="AZ86" i="6"/>
  <c r="AZ82" i="6"/>
  <c r="AZ78" i="6"/>
  <c r="AZ110" i="6"/>
  <c r="AZ103" i="6"/>
  <c r="AZ99" i="6"/>
  <c r="AZ95" i="6"/>
  <c r="AZ91" i="6"/>
  <c r="AZ87" i="6"/>
  <c r="AZ83" i="6"/>
  <c r="AZ79" i="6"/>
  <c r="AZ75" i="6"/>
  <c r="AZ71" i="6"/>
  <c r="AZ116" i="6"/>
  <c r="AZ108" i="6"/>
  <c r="AZ104" i="6"/>
  <c r="AZ100" i="6"/>
  <c r="AZ96" i="6"/>
  <c r="AZ92" i="6"/>
  <c r="AZ88" i="6"/>
  <c r="AZ84" i="6"/>
  <c r="AZ80" i="6"/>
  <c r="AZ114" i="6"/>
  <c r="AZ105" i="6"/>
  <c r="AZ101" i="6"/>
  <c r="AZ97" i="6"/>
  <c r="AZ93" i="6"/>
  <c r="AZ89" i="6"/>
  <c r="AZ85" i="6"/>
  <c r="AZ81" i="6"/>
  <c r="AZ77" i="6"/>
  <c r="AZ73" i="6"/>
  <c r="AZ70" i="6"/>
  <c r="AZ66" i="6"/>
  <c r="AZ62" i="6"/>
  <c r="AZ58" i="6"/>
  <c r="AZ54" i="6"/>
  <c r="AZ50" i="6"/>
  <c r="AZ46" i="6"/>
  <c r="AZ42" i="6"/>
  <c r="AZ76" i="6"/>
  <c r="AZ67" i="6"/>
  <c r="AZ63" i="6"/>
  <c r="AZ59" i="6"/>
  <c r="AZ55" i="6"/>
  <c r="AZ51" i="6"/>
  <c r="AZ47" i="6"/>
  <c r="AZ43" i="6"/>
  <c r="AZ39" i="6"/>
  <c r="AZ35" i="6"/>
  <c r="AZ74" i="6"/>
  <c r="AZ68" i="6"/>
  <c r="AZ64" i="6"/>
  <c r="AZ60" i="6"/>
  <c r="AZ56" i="6"/>
  <c r="AZ52" i="6"/>
  <c r="AZ48" i="6"/>
  <c r="AZ44" i="6"/>
  <c r="AZ40" i="6"/>
  <c r="AZ72" i="6"/>
  <c r="AZ69" i="6"/>
  <c r="AZ65" i="6"/>
  <c r="AZ61" i="6"/>
  <c r="AZ57" i="6"/>
  <c r="AZ53" i="6"/>
  <c r="AZ49" i="6"/>
  <c r="AZ45" i="6"/>
  <c r="AZ41" i="6"/>
  <c r="AZ37" i="6"/>
  <c r="AZ33" i="6"/>
  <c r="AZ30" i="6"/>
  <c r="AZ26" i="6"/>
  <c r="AZ22" i="6"/>
  <c r="AZ18" i="6"/>
  <c r="AZ14" i="6"/>
  <c r="AZ10" i="6"/>
  <c r="AZ6" i="6"/>
  <c r="AZ38" i="6"/>
  <c r="AZ31" i="6"/>
  <c r="AZ27" i="6"/>
  <c r="AZ23" i="6"/>
  <c r="AZ19" i="6"/>
  <c r="AZ15" i="6"/>
  <c r="AZ11" i="6"/>
  <c r="AZ7" i="6"/>
  <c r="AZ36" i="6"/>
  <c r="AZ32" i="6"/>
  <c r="AZ28" i="6"/>
  <c r="AZ24" i="6"/>
  <c r="AZ20" i="6"/>
  <c r="AZ16" i="6"/>
  <c r="AZ12" i="6"/>
  <c r="AZ8" i="6"/>
  <c r="AZ34" i="6"/>
  <c r="AZ29" i="6"/>
  <c r="AZ25" i="6"/>
  <c r="AZ21" i="6"/>
  <c r="AZ17" i="6"/>
  <c r="AZ13" i="6"/>
  <c r="AZ9" i="6"/>
  <c r="AJ258" i="6"/>
  <c r="AJ254" i="6"/>
  <c r="AJ259" i="6"/>
  <c r="AJ255" i="6"/>
  <c r="AJ251" i="6"/>
  <c r="AJ256" i="6"/>
  <c r="AJ249" i="6"/>
  <c r="AJ245" i="6"/>
  <c r="AJ257" i="6"/>
  <c r="AJ250" i="6"/>
  <c r="AJ252" i="6"/>
  <c r="AJ247" i="6"/>
  <c r="AJ241" i="6"/>
  <c r="AJ237" i="6"/>
  <c r="AJ242" i="6"/>
  <c r="AJ238" i="6"/>
  <c r="AJ248" i="6"/>
  <c r="AJ243" i="6"/>
  <c r="AJ239" i="6"/>
  <c r="AJ246" i="6"/>
  <c r="AJ232" i="6"/>
  <c r="AJ228" i="6"/>
  <c r="AJ224" i="6"/>
  <c r="AJ220" i="6"/>
  <c r="AJ244" i="6"/>
  <c r="AJ233" i="6"/>
  <c r="AJ229" i="6"/>
  <c r="AJ225" i="6"/>
  <c r="AJ253" i="6"/>
  <c r="AJ240" i="6"/>
  <c r="AJ236" i="6"/>
  <c r="AJ234" i="6"/>
  <c r="AJ230" i="6"/>
  <c r="AJ226" i="6"/>
  <c r="AJ222" i="6"/>
  <c r="AJ227" i="6"/>
  <c r="AJ218" i="6"/>
  <c r="AJ214" i="6"/>
  <c r="AJ210" i="6"/>
  <c r="AJ206" i="6"/>
  <c r="AJ223" i="6"/>
  <c r="AJ219" i="6"/>
  <c r="AJ215" i="6"/>
  <c r="AJ211" i="6"/>
  <c r="AJ235" i="6"/>
  <c r="AJ221" i="6"/>
  <c r="AJ216" i="6"/>
  <c r="AJ212" i="6"/>
  <c r="AJ208" i="6"/>
  <c r="AJ204" i="6"/>
  <c r="AJ217" i="6"/>
  <c r="AJ201" i="6"/>
  <c r="AJ197" i="6"/>
  <c r="AJ193" i="6"/>
  <c r="AJ189" i="6"/>
  <c r="AJ185" i="6"/>
  <c r="AJ231" i="6"/>
  <c r="AJ213" i="6"/>
  <c r="AJ202" i="6"/>
  <c r="AJ198" i="6"/>
  <c r="AJ194" i="6"/>
  <c r="AJ209" i="6"/>
  <c r="AJ207" i="6"/>
  <c r="AJ203" i="6"/>
  <c r="AJ199" i="6"/>
  <c r="AJ195" i="6"/>
  <c r="AJ191" i="6"/>
  <c r="AJ187" i="6"/>
  <c r="AJ188" i="6"/>
  <c r="AJ181" i="6"/>
  <c r="AJ177" i="6"/>
  <c r="AJ173" i="6"/>
  <c r="AJ169" i="6"/>
  <c r="AJ165" i="6"/>
  <c r="AJ161" i="6"/>
  <c r="AJ157" i="6"/>
  <c r="AJ153" i="6"/>
  <c r="AJ200" i="6"/>
  <c r="AJ186" i="6"/>
  <c r="AJ182" i="6"/>
  <c r="AJ178" i="6"/>
  <c r="AJ174" i="6"/>
  <c r="AJ170" i="6"/>
  <c r="AJ166" i="6"/>
  <c r="AJ162" i="6"/>
  <c r="AJ158" i="6"/>
  <c r="AJ205" i="6"/>
  <c r="AJ196" i="6"/>
  <c r="AJ183" i="6"/>
  <c r="AJ179" i="6"/>
  <c r="AJ175" i="6"/>
  <c r="AJ171" i="6"/>
  <c r="AJ167" i="6"/>
  <c r="AJ163" i="6"/>
  <c r="AJ159" i="6"/>
  <c r="AJ155" i="6"/>
  <c r="AJ180" i="6"/>
  <c r="AJ164" i="6"/>
  <c r="AJ152" i="6"/>
  <c r="AJ150" i="6"/>
  <c r="AJ146" i="6"/>
  <c r="AJ142" i="6"/>
  <c r="AJ138" i="6"/>
  <c r="AJ134" i="6"/>
  <c r="AJ130" i="6"/>
  <c r="AJ126" i="6"/>
  <c r="AJ176" i="6"/>
  <c r="AJ160" i="6"/>
  <c r="AJ156" i="6"/>
  <c r="AJ151" i="6"/>
  <c r="AJ147" i="6"/>
  <c r="AJ143" i="6"/>
  <c r="AJ139" i="6"/>
  <c r="AJ135" i="6"/>
  <c r="AJ131" i="6"/>
  <c r="AJ192" i="6"/>
  <c r="AJ172" i="6"/>
  <c r="AJ154" i="6"/>
  <c r="AJ148" i="6"/>
  <c r="AJ144" i="6"/>
  <c r="AJ140" i="6"/>
  <c r="AJ136" i="6"/>
  <c r="AJ132" i="6"/>
  <c r="AJ128" i="6"/>
  <c r="AJ124" i="6"/>
  <c r="AJ190" i="6"/>
  <c r="AJ168" i="6"/>
  <c r="AJ141" i="6"/>
  <c r="AJ127" i="6"/>
  <c r="AJ184" i="6"/>
  <c r="AJ149" i="6"/>
  <c r="AJ133" i="6"/>
  <c r="AJ120" i="6"/>
  <c r="AJ145" i="6"/>
  <c r="AJ129" i="6"/>
  <c r="AJ121" i="6"/>
  <c r="AJ117" i="6"/>
  <c r="AJ113" i="6"/>
  <c r="AJ109" i="6"/>
  <c r="AJ137" i="6"/>
  <c r="AJ125" i="6"/>
  <c r="AJ123" i="6"/>
  <c r="AJ122" i="6"/>
  <c r="AJ118" i="6"/>
  <c r="AJ119" i="6"/>
  <c r="AJ115" i="6"/>
  <c r="AJ111" i="6"/>
  <c r="AJ112" i="6"/>
  <c r="AJ106" i="6"/>
  <c r="AJ102" i="6"/>
  <c r="AJ98" i="6"/>
  <c r="AJ94" i="6"/>
  <c r="AJ90" i="6"/>
  <c r="AJ86" i="6"/>
  <c r="AJ82" i="6"/>
  <c r="AJ110" i="6"/>
  <c r="AJ107" i="6"/>
  <c r="AJ103" i="6"/>
  <c r="AJ99" i="6"/>
  <c r="AJ95" i="6"/>
  <c r="AJ91" i="6"/>
  <c r="AJ87" i="6"/>
  <c r="AJ83" i="6"/>
  <c r="AJ79" i="6"/>
  <c r="AJ75" i="6"/>
  <c r="AJ71" i="6"/>
  <c r="AJ116" i="6"/>
  <c r="AJ108" i="6"/>
  <c r="AJ104" i="6"/>
  <c r="AJ100" i="6"/>
  <c r="AJ96" i="6"/>
  <c r="AJ92" i="6"/>
  <c r="AJ88" i="6"/>
  <c r="AJ84" i="6"/>
  <c r="AJ80" i="6"/>
  <c r="AJ114" i="6"/>
  <c r="AJ105" i="6"/>
  <c r="AJ101" i="6"/>
  <c r="AJ97" i="6"/>
  <c r="AJ93" i="6"/>
  <c r="AJ89" i="6"/>
  <c r="AJ85" i="6"/>
  <c r="AJ81" i="6"/>
  <c r="AJ77" i="6"/>
  <c r="AJ73" i="6"/>
  <c r="AJ70" i="6"/>
  <c r="AJ66" i="6"/>
  <c r="AJ62" i="6"/>
  <c r="AJ58" i="6"/>
  <c r="AJ54" i="6"/>
  <c r="AJ50" i="6"/>
  <c r="AJ46" i="6"/>
  <c r="AJ42" i="6"/>
  <c r="AJ76" i="6"/>
  <c r="AJ67" i="6"/>
  <c r="AJ63" i="6"/>
  <c r="AJ59" i="6"/>
  <c r="AJ55" i="6"/>
  <c r="AJ51" i="6"/>
  <c r="AJ47" i="6"/>
  <c r="AJ43" i="6"/>
  <c r="AJ39" i="6"/>
  <c r="AJ35" i="6"/>
  <c r="AJ78" i="6"/>
  <c r="AJ74" i="6"/>
  <c r="AJ68" i="6"/>
  <c r="AJ64" i="6"/>
  <c r="AJ60" i="6"/>
  <c r="AJ56" i="6"/>
  <c r="AJ52" i="6"/>
  <c r="AJ48" i="6"/>
  <c r="AJ44" i="6"/>
  <c r="AJ40" i="6"/>
  <c r="AJ72" i="6"/>
  <c r="AJ69" i="6"/>
  <c r="AJ65" i="6"/>
  <c r="AJ61" i="6"/>
  <c r="AJ57" i="6"/>
  <c r="AJ53" i="6"/>
  <c r="AJ49" i="6"/>
  <c r="AJ45" i="6"/>
  <c r="AJ41" i="6"/>
  <c r="AJ37" i="6"/>
  <c r="AJ30" i="6"/>
  <c r="AJ26" i="6"/>
  <c r="AJ22" i="6"/>
  <c r="AJ18" i="6"/>
  <c r="AJ14" i="6"/>
  <c r="AJ10" i="6"/>
  <c r="AJ6" i="6"/>
  <c r="AJ38" i="6"/>
  <c r="AJ31" i="6"/>
  <c r="AJ27" i="6"/>
  <c r="AJ23" i="6"/>
  <c r="AJ19" i="6"/>
  <c r="AJ15" i="6"/>
  <c r="AJ11" i="6"/>
  <c r="AJ7" i="6"/>
  <c r="AJ36" i="6"/>
  <c r="AJ32" i="6"/>
  <c r="AJ28" i="6"/>
  <c r="AJ24" i="6"/>
  <c r="AJ20" i="6"/>
  <c r="AJ16" i="6"/>
  <c r="AJ12" i="6"/>
  <c r="AJ8" i="6"/>
  <c r="AJ34" i="6"/>
  <c r="AJ33" i="6"/>
  <c r="AJ29" i="6"/>
  <c r="AJ25" i="6"/>
  <c r="AJ21" i="6"/>
  <c r="AJ17" i="6"/>
  <c r="AJ13" i="6"/>
  <c r="AJ9" i="6"/>
  <c r="AT256" i="6"/>
  <c r="AT252" i="6"/>
  <c r="AT257" i="6"/>
  <c r="AT253" i="6"/>
  <c r="AT259" i="6"/>
  <c r="AT247" i="6"/>
  <c r="AT258" i="6"/>
  <c r="AT250" i="6"/>
  <c r="AT248" i="6"/>
  <c r="AT255" i="6"/>
  <c r="AT249" i="6"/>
  <c r="AT245" i="6"/>
  <c r="AT243" i="6"/>
  <c r="AT239" i="6"/>
  <c r="AT244" i="6"/>
  <c r="AT240" i="6"/>
  <c r="AT246" i="6"/>
  <c r="AT241" i="6"/>
  <c r="AT237" i="6"/>
  <c r="AT251" i="6"/>
  <c r="AT238" i="6"/>
  <c r="AT234" i="6"/>
  <c r="AT230" i="6"/>
  <c r="AT226" i="6"/>
  <c r="AT222" i="6"/>
  <c r="AT235" i="6"/>
  <c r="AT231" i="6"/>
  <c r="AT227" i="6"/>
  <c r="AT223" i="6"/>
  <c r="AT232" i="6"/>
  <c r="AT228" i="6"/>
  <c r="AT224" i="6"/>
  <c r="AT220" i="6"/>
  <c r="AT233" i="6"/>
  <c r="AT216" i="6"/>
  <c r="AT212" i="6"/>
  <c r="AT208" i="6"/>
  <c r="AT204" i="6"/>
  <c r="AT229" i="6"/>
  <c r="AT217" i="6"/>
  <c r="AT213" i="6"/>
  <c r="AT209" i="6"/>
  <c r="AT225" i="6"/>
  <c r="AT218" i="6"/>
  <c r="AT214" i="6"/>
  <c r="AT210" i="6"/>
  <c r="AT206" i="6"/>
  <c r="AT203" i="6"/>
  <c r="AT199" i="6"/>
  <c r="AT195" i="6"/>
  <c r="AT191" i="6"/>
  <c r="AT187" i="6"/>
  <c r="AT236" i="6"/>
  <c r="AT221" i="6"/>
  <c r="AT219" i="6"/>
  <c r="AT207" i="6"/>
  <c r="AT200" i="6"/>
  <c r="AT196" i="6"/>
  <c r="AT192" i="6"/>
  <c r="AT254" i="6"/>
  <c r="AT215" i="6"/>
  <c r="AT205" i="6"/>
  <c r="AT201" i="6"/>
  <c r="AT197" i="6"/>
  <c r="AT193" i="6"/>
  <c r="AT189" i="6"/>
  <c r="AT185" i="6"/>
  <c r="AT211" i="6"/>
  <c r="AT194" i="6"/>
  <c r="AT186" i="6"/>
  <c r="AT183" i="6"/>
  <c r="AT179" i="6"/>
  <c r="AT175" i="6"/>
  <c r="AT171" i="6"/>
  <c r="AT167" i="6"/>
  <c r="AT163" i="6"/>
  <c r="AT159" i="6"/>
  <c r="AT155" i="6"/>
  <c r="AT184" i="6"/>
  <c r="AT180" i="6"/>
  <c r="AT176" i="6"/>
  <c r="AT172" i="6"/>
  <c r="AT168" i="6"/>
  <c r="AT164" i="6"/>
  <c r="AT160" i="6"/>
  <c r="AT242" i="6"/>
  <c r="AT202" i="6"/>
  <c r="AT190" i="6"/>
  <c r="AT181" i="6"/>
  <c r="AT177" i="6"/>
  <c r="AT173" i="6"/>
  <c r="AT169" i="6"/>
  <c r="AT165" i="6"/>
  <c r="AT161" i="6"/>
  <c r="AT157" i="6"/>
  <c r="AT153" i="6"/>
  <c r="AT170" i="6"/>
  <c r="AT156" i="6"/>
  <c r="AT148" i="6"/>
  <c r="AT144" i="6"/>
  <c r="AT140" i="6"/>
  <c r="AT136" i="6"/>
  <c r="AT132" i="6"/>
  <c r="AT128" i="6"/>
  <c r="AT124" i="6"/>
  <c r="AT198" i="6"/>
  <c r="AT182" i="6"/>
  <c r="AT166" i="6"/>
  <c r="AT154" i="6"/>
  <c r="AT149" i="6"/>
  <c r="AT145" i="6"/>
  <c r="AT141" i="6"/>
  <c r="AT137" i="6"/>
  <c r="AT133" i="6"/>
  <c r="AT188" i="6"/>
  <c r="AT178" i="6"/>
  <c r="AT162" i="6"/>
  <c r="AT152" i="6"/>
  <c r="AT150" i="6"/>
  <c r="AT146" i="6"/>
  <c r="AT142" i="6"/>
  <c r="AT138" i="6"/>
  <c r="AT134" i="6"/>
  <c r="AT130" i="6"/>
  <c r="AT126" i="6"/>
  <c r="AT158" i="6"/>
  <c r="AT151" i="6"/>
  <c r="AT147" i="6"/>
  <c r="AT131" i="6"/>
  <c r="AT125" i="6"/>
  <c r="AT174" i="6"/>
  <c r="AT139" i="6"/>
  <c r="AT129" i="6"/>
  <c r="AT143" i="6"/>
  <c r="AT122" i="6"/>
  <c r="AT118" i="6"/>
  <c r="AT135" i="6"/>
  <c r="AT123" i="6"/>
  <c r="AT119" i="6"/>
  <c r="AT115" i="6"/>
  <c r="AT111" i="6"/>
  <c r="AT107" i="6"/>
  <c r="AT127" i="6"/>
  <c r="AT120" i="6"/>
  <c r="AT121" i="6"/>
  <c r="AT117" i="6"/>
  <c r="AT113" i="6"/>
  <c r="AT109" i="6"/>
  <c r="AT110" i="6"/>
  <c r="AT104" i="6"/>
  <c r="AT100" i="6"/>
  <c r="AT96" i="6"/>
  <c r="AT92" i="6"/>
  <c r="AT88" i="6"/>
  <c r="AT84" i="6"/>
  <c r="AT80" i="6"/>
  <c r="AT116" i="6"/>
  <c r="AT108" i="6"/>
  <c r="AT105" i="6"/>
  <c r="AT101" i="6"/>
  <c r="AT97" i="6"/>
  <c r="AT93" i="6"/>
  <c r="AT89" i="6"/>
  <c r="AT85" i="6"/>
  <c r="AT81" i="6"/>
  <c r="AT77" i="6"/>
  <c r="AT73" i="6"/>
  <c r="AT114" i="6"/>
  <c r="AT106" i="6"/>
  <c r="AT102" i="6"/>
  <c r="AT98" i="6"/>
  <c r="AT94" i="6"/>
  <c r="AT90" i="6"/>
  <c r="AT86" i="6"/>
  <c r="AT82" i="6"/>
  <c r="AT78" i="6"/>
  <c r="AT112" i="6"/>
  <c r="AT103" i="6"/>
  <c r="AT99" i="6"/>
  <c r="AT95" i="6"/>
  <c r="AT91" i="6"/>
  <c r="AT87" i="6"/>
  <c r="AT83" i="6"/>
  <c r="AT79" i="6"/>
  <c r="AT75" i="6"/>
  <c r="AT71" i="6"/>
  <c r="AT76" i="6"/>
  <c r="AT68" i="6"/>
  <c r="AT64" i="6"/>
  <c r="AT60" i="6"/>
  <c r="AT56" i="6"/>
  <c r="AT52" i="6"/>
  <c r="AT48" i="6"/>
  <c r="AT44" i="6"/>
  <c r="AT40" i="6"/>
  <c r="AT74" i="6"/>
  <c r="AT69" i="6"/>
  <c r="AT65" i="6"/>
  <c r="AT61" i="6"/>
  <c r="AT57" i="6"/>
  <c r="AT53" i="6"/>
  <c r="AT49" i="6"/>
  <c r="AT45" i="6"/>
  <c r="AT41" i="6"/>
  <c r="AT37" i="6"/>
  <c r="AT33" i="6"/>
  <c r="AT72" i="6"/>
  <c r="AT70" i="6"/>
  <c r="AT66" i="6"/>
  <c r="AT62" i="6"/>
  <c r="AT58" i="6"/>
  <c r="AT54" i="6"/>
  <c r="AT50" i="6"/>
  <c r="AT46" i="6"/>
  <c r="AT42" i="6"/>
  <c r="AT67" i="6"/>
  <c r="AT63" i="6"/>
  <c r="AT59" i="6"/>
  <c r="AT55" i="6"/>
  <c r="AT51" i="6"/>
  <c r="AT47" i="6"/>
  <c r="AT43" i="6"/>
  <c r="AT39" i="6"/>
  <c r="AT35" i="6"/>
  <c r="AT38" i="6"/>
  <c r="AT32" i="6"/>
  <c r="AT28" i="6"/>
  <c r="AT24" i="6"/>
  <c r="AT20" i="6"/>
  <c r="AT16" i="6"/>
  <c r="AT12" i="6"/>
  <c r="AT8" i="6"/>
  <c r="AT36" i="6"/>
  <c r="AT29" i="6"/>
  <c r="AT25" i="6"/>
  <c r="AT21" i="6"/>
  <c r="AT17" i="6"/>
  <c r="AT13" i="6"/>
  <c r="AT9" i="6"/>
  <c r="AT34" i="6"/>
  <c r="AT30" i="6"/>
  <c r="AT26" i="6"/>
  <c r="AT22" i="6"/>
  <c r="AT18" i="6"/>
  <c r="AT14" i="6"/>
  <c r="AT10" i="6"/>
  <c r="AT6" i="6"/>
  <c r="AT31" i="6"/>
  <c r="AT27" i="6"/>
  <c r="AT23" i="6"/>
  <c r="AT19" i="6"/>
  <c r="AT15" i="6"/>
  <c r="AT11" i="6"/>
  <c r="AT7" i="6"/>
  <c r="BG257" i="6"/>
  <c r="BG253" i="6"/>
  <c r="BG258" i="6"/>
  <c r="BG254" i="6"/>
  <c r="BG250" i="6"/>
  <c r="BG248" i="6"/>
  <c r="BG259" i="6"/>
  <c r="BG256" i="6"/>
  <c r="BG251" i="6"/>
  <c r="BG246" i="6"/>
  <c r="BG255" i="6"/>
  <c r="BG244" i="6"/>
  <c r="BG240" i="6"/>
  <c r="BG236" i="6"/>
  <c r="BG241" i="6"/>
  <c r="BG249" i="6"/>
  <c r="BG245" i="6"/>
  <c r="BG242" i="6"/>
  <c r="BG238" i="6"/>
  <c r="BG231" i="6"/>
  <c r="BG227" i="6"/>
  <c r="BG223" i="6"/>
  <c r="BG219" i="6"/>
  <c r="BG252" i="6"/>
  <c r="BG232" i="6"/>
  <c r="BG228" i="6"/>
  <c r="BG224" i="6"/>
  <c r="BG243" i="6"/>
  <c r="BG233" i="6"/>
  <c r="BG229" i="6"/>
  <c r="BG225" i="6"/>
  <c r="BG221" i="6"/>
  <c r="BG230" i="6"/>
  <c r="BG217" i="6"/>
  <c r="BG213" i="6"/>
  <c r="BG209" i="6"/>
  <c r="BG205" i="6"/>
  <c r="BG247" i="6"/>
  <c r="BG235" i="6"/>
  <c r="BG226" i="6"/>
  <c r="BG220" i="6"/>
  <c r="BG218" i="6"/>
  <c r="BG214" i="6"/>
  <c r="BG210" i="6"/>
  <c r="BG222" i="6"/>
  <c r="BG215" i="6"/>
  <c r="BG211" i="6"/>
  <c r="BG207" i="6"/>
  <c r="BG239" i="6"/>
  <c r="BG234" i="6"/>
  <c r="BG200" i="6"/>
  <c r="BG196" i="6"/>
  <c r="BG192" i="6"/>
  <c r="BG188" i="6"/>
  <c r="BG216" i="6"/>
  <c r="BG206" i="6"/>
  <c r="BG201" i="6"/>
  <c r="BG197" i="6"/>
  <c r="BG193" i="6"/>
  <c r="BG237" i="6"/>
  <c r="BG212" i="6"/>
  <c r="BG204" i="6"/>
  <c r="BG202" i="6"/>
  <c r="BG198" i="6"/>
  <c r="BG194" i="6"/>
  <c r="BG190" i="6"/>
  <c r="BG186" i="6"/>
  <c r="BG208" i="6"/>
  <c r="BG191" i="6"/>
  <c r="BG185" i="6"/>
  <c r="BG184" i="6"/>
  <c r="BG180" i="6"/>
  <c r="BG176" i="6"/>
  <c r="BG172" i="6"/>
  <c r="BG168" i="6"/>
  <c r="BG164" i="6"/>
  <c r="BG160" i="6"/>
  <c r="BG156" i="6"/>
  <c r="BG152" i="6"/>
  <c r="BG203" i="6"/>
  <c r="BG181" i="6"/>
  <c r="BG177" i="6"/>
  <c r="BG173" i="6"/>
  <c r="BG169" i="6"/>
  <c r="BG165" i="6"/>
  <c r="BG161" i="6"/>
  <c r="BG199" i="6"/>
  <c r="BG189" i="6"/>
  <c r="BG182" i="6"/>
  <c r="BG178" i="6"/>
  <c r="BG174" i="6"/>
  <c r="BG170" i="6"/>
  <c r="BG166" i="6"/>
  <c r="BG162" i="6"/>
  <c r="BG158" i="6"/>
  <c r="BG154" i="6"/>
  <c r="BG183" i="6"/>
  <c r="BG167" i="6"/>
  <c r="BG155" i="6"/>
  <c r="BG149" i="6"/>
  <c r="BG145" i="6"/>
  <c r="BG141" i="6"/>
  <c r="BG137" i="6"/>
  <c r="BG133" i="6"/>
  <c r="BG129" i="6"/>
  <c r="BG125" i="6"/>
  <c r="BG195" i="6"/>
  <c r="BG179" i="6"/>
  <c r="BG163" i="6"/>
  <c r="BG153" i="6"/>
  <c r="BG150" i="6"/>
  <c r="BG146" i="6"/>
  <c r="BG142" i="6"/>
  <c r="BG138" i="6"/>
  <c r="BG134" i="6"/>
  <c r="BG130" i="6"/>
  <c r="BG175" i="6"/>
  <c r="BG159" i="6"/>
  <c r="BG151" i="6"/>
  <c r="BG147" i="6"/>
  <c r="BG143" i="6"/>
  <c r="BG139" i="6"/>
  <c r="BG135" i="6"/>
  <c r="BG131" i="6"/>
  <c r="BG127" i="6"/>
  <c r="BG123" i="6"/>
  <c r="BG157" i="6"/>
  <c r="BG187" i="6"/>
  <c r="BG144" i="6"/>
  <c r="BG124" i="6"/>
  <c r="BG171" i="6"/>
  <c r="BG136" i="6"/>
  <c r="BG128" i="6"/>
  <c r="BG148" i="6"/>
  <c r="BG119" i="6"/>
  <c r="BG140" i="6"/>
  <c r="BG120" i="6"/>
  <c r="BG116" i="6"/>
  <c r="BG112" i="6"/>
  <c r="BG108" i="6"/>
  <c r="BG132" i="6"/>
  <c r="BG121" i="6"/>
  <c r="BG117" i="6"/>
  <c r="BG126" i="6"/>
  <c r="BG122" i="6"/>
  <c r="BG118" i="6"/>
  <c r="BG114" i="6"/>
  <c r="BG110" i="6"/>
  <c r="BG109" i="6"/>
  <c r="BG105" i="6"/>
  <c r="BG101" i="6"/>
  <c r="BG97" i="6"/>
  <c r="BG93" i="6"/>
  <c r="BG89" i="6"/>
  <c r="BG85" i="6"/>
  <c r="BG81" i="6"/>
  <c r="BG115" i="6"/>
  <c r="BG107" i="6"/>
  <c r="BG106" i="6"/>
  <c r="BG102" i="6"/>
  <c r="BG98" i="6"/>
  <c r="BG94" i="6"/>
  <c r="BG90" i="6"/>
  <c r="BG86" i="6"/>
  <c r="BG82" i="6"/>
  <c r="BG78" i="6"/>
  <c r="BG74" i="6"/>
  <c r="BG113" i="6"/>
  <c r="BG103" i="6"/>
  <c r="BG99" i="6"/>
  <c r="BG95" i="6"/>
  <c r="BG91" i="6"/>
  <c r="BG87" i="6"/>
  <c r="BG83" i="6"/>
  <c r="BG79" i="6"/>
  <c r="BG111" i="6"/>
  <c r="BG104" i="6"/>
  <c r="BG100" i="6"/>
  <c r="BG96" i="6"/>
  <c r="BG92" i="6"/>
  <c r="BG88" i="6"/>
  <c r="BG84" i="6"/>
  <c r="BG80" i="6"/>
  <c r="BG76" i="6"/>
  <c r="BG72" i="6"/>
  <c r="BG75" i="6"/>
  <c r="BG69" i="6"/>
  <c r="BG65" i="6"/>
  <c r="BG61" i="6"/>
  <c r="BG57" i="6"/>
  <c r="BG53" i="6"/>
  <c r="BG49" i="6"/>
  <c r="BG45" i="6"/>
  <c r="BG41" i="6"/>
  <c r="BG73" i="6"/>
  <c r="BG70" i="6"/>
  <c r="BG66" i="6"/>
  <c r="BG62" i="6"/>
  <c r="BG58" i="6"/>
  <c r="BG54" i="6"/>
  <c r="BG50" i="6"/>
  <c r="BG46" i="6"/>
  <c r="BG42" i="6"/>
  <c r="BG38" i="6"/>
  <c r="BG34" i="6"/>
  <c r="BG71" i="6"/>
  <c r="BG67" i="6"/>
  <c r="BG63" i="6"/>
  <c r="BG59" i="6"/>
  <c r="BG55" i="6"/>
  <c r="BG51" i="6"/>
  <c r="BG47" i="6"/>
  <c r="BG43" i="6"/>
  <c r="BG39" i="6"/>
  <c r="BG77" i="6"/>
  <c r="BG68" i="6"/>
  <c r="BG64" i="6"/>
  <c r="BG60" i="6"/>
  <c r="BG56" i="6"/>
  <c r="BG52" i="6"/>
  <c r="BG48" i="6"/>
  <c r="BG44" i="6"/>
  <c r="BG40" i="6"/>
  <c r="BG36" i="6"/>
  <c r="BG37" i="6"/>
  <c r="BG29" i="6"/>
  <c r="BG25" i="6"/>
  <c r="BG21" i="6"/>
  <c r="BG17" i="6"/>
  <c r="BG13" i="6"/>
  <c r="BG9" i="6"/>
  <c r="BG35" i="6"/>
  <c r="BG30" i="6"/>
  <c r="BG26" i="6"/>
  <c r="BG22" i="6"/>
  <c r="BG18" i="6"/>
  <c r="BG14" i="6"/>
  <c r="BG10" i="6"/>
  <c r="BG6" i="6"/>
  <c r="BG33" i="6"/>
  <c r="BG31" i="6"/>
  <c r="BG27" i="6"/>
  <c r="BG23" i="6"/>
  <c r="BG19" i="6"/>
  <c r="BG15" i="6"/>
  <c r="BG11" i="6"/>
  <c r="BG7" i="6"/>
  <c r="BG32" i="6"/>
  <c r="BG28" i="6"/>
  <c r="BG24" i="6"/>
  <c r="BG20" i="6"/>
  <c r="BG16" i="6"/>
  <c r="BG12" i="6"/>
  <c r="BG8" i="6"/>
  <c r="AQ257" i="6"/>
  <c r="AQ253" i="6"/>
  <c r="AQ258" i="6"/>
  <c r="AQ254" i="6"/>
  <c r="AQ250" i="6"/>
  <c r="AQ248" i="6"/>
  <c r="AQ259" i="6"/>
  <c r="AQ256" i="6"/>
  <c r="AQ251" i="6"/>
  <c r="AQ249" i="6"/>
  <c r="AQ246" i="6"/>
  <c r="AQ244" i="6"/>
  <c r="AQ240" i="6"/>
  <c r="AQ252" i="6"/>
  <c r="AQ247" i="6"/>
  <c r="AQ241" i="6"/>
  <c r="AQ255" i="6"/>
  <c r="AQ245" i="6"/>
  <c r="AQ242" i="6"/>
  <c r="AQ238" i="6"/>
  <c r="AQ235" i="6"/>
  <c r="AQ231" i="6"/>
  <c r="AQ227" i="6"/>
  <c r="AQ223" i="6"/>
  <c r="AQ236" i="6"/>
  <c r="AQ232" i="6"/>
  <c r="AQ228" i="6"/>
  <c r="AQ224" i="6"/>
  <c r="AQ243" i="6"/>
  <c r="AQ233" i="6"/>
  <c r="AQ229" i="6"/>
  <c r="AQ225" i="6"/>
  <c r="AQ221" i="6"/>
  <c r="AQ239" i="6"/>
  <c r="AQ230" i="6"/>
  <c r="AQ217" i="6"/>
  <c r="AQ213" i="6"/>
  <c r="AQ209" i="6"/>
  <c r="AQ205" i="6"/>
  <c r="AQ237" i="6"/>
  <c r="AQ226" i="6"/>
  <c r="AQ220" i="6"/>
  <c r="AQ218" i="6"/>
  <c r="AQ214" i="6"/>
  <c r="AQ210" i="6"/>
  <c r="AQ222" i="6"/>
  <c r="AQ219" i="6"/>
  <c r="AQ215" i="6"/>
  <c r="AQ211" i="6"/>
  <c r="AQ207" i="6"/>
  <c r="AQ200" i="6"/>
  <c r="AQ196" i="6"/>
  <c r="AQ192" i="6"/>
  <c r="AQ188" i="6"/>
  <c r="AQ234" i="6"/>
  <c r="AQ216" i="6"/>
  <c r="AQ206" i="6"/>
  <c r="AQ201" i="6"/>
  <c r="AQ197" i="6"/>
  <c r="AQ193" i="6"/>
  <c r="AQ212" i="6"/>
  <c r="AQ204" i="6"/>
  <c r="AQ202" i="6"/>
  <c r="AQ198" i="6"/>
  <c r="AQ194" i="6"/>
  <c r="AQ190" i="6"/>
  <c r="AQ186" i="6"/>
  <c r="AQ191" i="6"/>
  <c r="AQ185" i="6"/>
  <c r="AQ184" i="6"/>
  <c r="AQ180" i="6"/>
  <c r="AQ176" i="6"/>
  <c r="AQ172" i="6"/>
  <c r="AQ168" i="6"/>
  <c r="AQ164" i="6"/>
  <c r="AQ160" i="6"/>
  <c r="AQ156" i="6"/>
  <c r="AQ152" i="6"/>
  <c r="AQ208" i="6"/>
  <c r="AQ203" i="6"/>
  <c r="AQ181" i="6"/>
  <c r="AQ177" i="6"/>
  <c r="AQ173" i="6"/>
  <c r="AQ169" i="6"/>
  <c r="AQ165" i="6"/>
  <c r="AQ161" i="6"/>
  <c r="AQ199" i="6"/>
  <c r="AQ189" i="6"/>
  <c r="AQ182" i="6"/>
  <c r="AQ178" i="6"/>
  <c r="AQ174" i="6"/>
  <c r="AQ170" i="6"/>
  <c r="AQ166" i="6"/>
  <c r="AQ162" i="6"/>
  <c r="AQ158" i="6"/>
  <c r="AQ154" i="6"/>
  <c r="AQ183" i="6"/>
  <c r="AQ167" i="6"/>
  <c r="AQ155" i="6"/>
  <c r="AQ149" i="6"/>
  <c r="AQ145" i="6"/>
  <c r="AQ141" i="6"/>
  <c r="AQ137" i="6"/>
  <c r="AQ133" i="6"/>
  <c r="AQ129" i="6"/>
  <c r="AQ125" i="6"/>
  <c r="AQ187" i="6"/>
  <c r="AQ179" i="6"/>
  <c r="AQ163" i="6"/>
  <c r="AQ153" i="6"/>
  <c r="AQ150" i="6"/>
  <c r="AQ146" i="6"/>
  <c r="AQ142" i="6"/>
  <c r="AQ138" i="6"/>
  <c r="AQ134" i="6"/>
  <c r="AQ130" i="6"/>
  <c r="AQ195" i="6"/>
  <c r="AQ175" i="6"/>
  <c r="AQ159" i="6"/>
  <c r="AQ151" i="6"/>
  <c r="AQ147" i="6"/>
  <c r="AQ143" i="6"/>
  <c r="AQ139" i="6"/>
  <c r="AQ135" i="6"/>
  <c r="AQ131" i="6"/>
  <c r="AQ127" i="6"/>
  <c r="AQ123" i="6"/>
  <c r="AQ171" i="6"/>
  <c r="AQ144" i="6"/>
  <c r="AQ124" i="6"/>
  <c r="AQ157" i="6"/>
  <c r="AQ136" i="6"/>
  <c r="AQ128" i="6"/>
  <c r="AQ132" i="6"/>
  <c r="AQ119" i="6"/>
  <c r="AQ126" i="6"/>
  <c r="AQ120" i="6"/>
  <c r="AQ116" i="6"/>
  <c r="AQ112" i="6"/>
  <c r="AQ108" i="6"/>
  <c r="AQ148" i="6"/>
  <c r="AQ121" i="6"/>
  <c r="AQ117" i="6"/>
  <c r="AQ140" i="6"/>
  <c r="AQ122" i="6"/>
  <c r="AQ118" i="6"/>
  <c r="AQ114" i="6"/>
  <c r="AQ110" i="6"/>
  <c r="AQ109" i="6"/>
  <c r="AQ105" i="6"/>
  <c r="AQ101" i="6"/>
  <c r="AQ97" i="6"/>
  <c r="AQ93" i="6"/>
  <c r="AQ89" i="6"/>
  <c r="AQ85" i="6"/>
  <c r="AQ81" i="6"/>
  <c r="AQ115" i="6"/>
  <c r="AQ106" i="6"/>
  <c r="AQ102" i="6"/>
  <c r="AQ98" i="6"/>
  <c r="AQ94" i="6"/>
  <c r="AQ90" i="6"/>
  <c r="AQ86" i="6"/>
  <c r="AQ82" i="6"/>
  <c r="AQ78" i="6"/>
  <c r="AQ74" i="6"/>
  <c r="AQ113" i="6"/>
  <c r="AQ107" i="6"/>
  <c r="AQ103" i="6"/>
  <c r="AQ99" i="6"/>
  <c r="AQ95" i="6"/>
  <c r="AQ91" i="6"/>
  <c r="AQ87" i="6"/>
  <c r="AQ83" i="6"/>
  <c r="AQ79" i="6"/>
  <c r="AQ111" i="6"/>
  <c r="AQ104" i="6"/>
  <c r="AQ100" i="6"/>
  <c r="AQ96" i="6"/>
  <c r="AQ92" i="6"/>
  <c r="AQ88" i="6"/>
  <c r="AQ84" i="6"/>
  <c r="AQ80" i="6"/>
  <c r="AQ76" i="6"/>
  <c r="AQ72" i="6"/>
  <c r="AQ75" i="6"/>
  <c r="AQ69" i="6"/>
  <c r="AQ65" i="6"/>
  <c r="AQ61" i="6"/>
  <c r="AQ57" i="6"/>
  <c r="AQ53" i="6"/>
  <c r="AQ49" i="6"/>
  <c r="AQ45" i="6"/>
  <c r="AQ41" i="6"/>
  <c r="AQ73" i="6"/>
  <c r="AQ70" i="6"/>
  <c r="AQ66" i="6"/>
  <c r="AQ62" i="6"/>
  <c r="AQ58" i="6"/>
  <c r="AQ54" i="6"/>
  <c r="AQ50" i="6"/>
  <c r="AQ46" i="6"/>
  <c r="AQ42" i="6"/>
  <c r="AQ38" i="6"/>
  <c r="AQ34" i="6"/>
  <c r="AQ71" i="6"/>
  <c r="AQ67" i="6"/>
  <c r="AQ63" i="6"/>
  <c r="AQ59" i="6"/>
  <c r="AQ55" i="6"/>
  <c r="AQ51" i="6"/>
  <c r="AQ47" i="6"/>
  <c r="AQ43" i="6"/>
  <c r="AQ77" i="6"/>
  <c r="AQ68" i="6"/>
  <c r="AQ64" i="6"/>
  <c r="AQ60" i="6"/>
  <c r="AQ56" i="6"/>
  <c r="AQ52" i="6"/>
  <c r="AQ48" i="6"/>
  <c r="AQ44" i="6"/>
  <c r="AQ40" i="6"/>
  <c r="AQ36" i="6"/>
  <c r="AQ37" i="6"/>
  <c r="AQ29" i="6"/>
  <c r="AQ25" i="6"/>
  <c r="AQ21" i="6"/>
  <c r="AQ17" i="6"/>
  <c r="AQ13" i="6"/>
  <c r="AQ9" i="6"/>
  <c r="AQ35" i="6"/>
  <c r="AQ30" i="6"/>
  <c r="AQ26" i="6"/>
  <c r="AQ22" i="6"/>
  <c r="AQ18" i="6"/>
  <c r="AQ14" i="6"/>
  <c r="AQ10" i="6"/>
  <c r="AQ6" i="6"/>
  <c r="AQ33" i="6"/>
  <c r="AQ31" i="6"/>
  <c r="AQ27" i="6"/>
  <c r="AQ23" i="6"/>
  <c r="AQ19" i="6"/>
  <c r="AQ15" i="6"/>
  <c r="AQ11" i="6"/>
  <c r="AQ7" i="6"/>
  <c r="AQ39" i="6"/>
  <c r="AQ32" i="6"/>
  <c r="AQ28" i="6"/>
  <c r="AQ24" i="6"/>
  <c r="AQ20" i="6"/>
  <c r="AQ16" i="6"/>
  <c r="AQ12" i="6"/>
  <c r="AQ8" i="6"/>
  <c r="BB256" i="6"/>
  <c r="BB252" i="6"/>
  <c r="BB257" i="6"/>
  <c r="BB253" i="6"/>
  <c r="BB249" i="6"/>
  <c r="BB259" i="6"/>
  <c r="BB247" i="6"/>
  <c r="BB258" i="6"/>
  <c r="BB251" i="6"/>
  <c r="BB248" i="6"/>
  <c r="BB255" i="6"/>
  <c r="BB245" i="6"/>
  <c r="BB243" i="6"/>
  <c r="BB239" i="6"/>
  <c r="BB244" i="6"/>
  <c r="BB240" i="6"/>
  <c r="BB254" i="6"/>
  <c r="BB250" i="6"/>
  <c r="BB246" i="6"/>
  <c r="BB241" i="6"/>
  <c r="BB237" i="6"/>
  <c r="BB234" i="6"/>
  <c r="BB230" i="6"/>
  <c r="BB226" i="6"/>
  <c r="BB222" i="6"/>
  <c r="BB242" i="6"/>
  <c r="BB236" i="6"/>
  <c r="BB231" i="6"/>
  <c r="BB227" i="6"/>
  <c r="BB223" i="6"/>
  <c r="BB238" i="6"/>
  <c r="BB232" i="6"/>
  <c r="BB228" i="6"/>
  <c r="BB224" i="6"/>
  <c r="BB220" i="6"/>
  <c r="BB225" i="6"/>
  <c r="BB216" i="6"/>
  <c r="BB212" i="6"/>
  <c r="BB208" i="6"/>
  <c r="BB204" i="6"/>
  <c r="BB221" i="6"/>
  <c r="BB217" i="6"/>
  <c r="BB213" i="6"/>
  <c r="BB209" i="6"/>
  <c r="BB235" i="6"/>
  <c r="BB233" i="6"/>
  <c r="BB219" i="6"/>
  <c r="BB218" i="6"/>
  <c r="BB214" i="6"/>
  <c r="BB210" i="6"/>
  <c r="BB206" i="6"/>
  <c r="BB229" i="6"/>
  <c r="BB215" i="6"/>
  <c r="BB203" i="6"/>
  <c r="BB199" i="6"/>
  <c r="BB195" i="6"/>
  <c r="BB191" i="6"/>
  <c r="BB187" i="6"/>
  <c r="BB211" i="6"/>
  <c r="BB200" i="6"/>
  <c r="BB196" i="6"/>
  <c r="BB192" i="6"/>
  <c r="BB207" i="6"/>
  <c r="BB205" i="6"/>
  <c r="BB201" i="6"/>
  <c r="BB197" i="6"/>
  <c r="BB193" i="6"/>
  <c r="BB189" i="6"/>
  <c r="BB185" i="6"/>
  <c r="BB202" i="6"/>
  <c r="BB186" i="6"/>
  <c r="BB183" i="6"/>
  <c r="BB179" i="6"/>
  <c r="BB175" i="6"/>
  <c r="BB171" i="6"/>
  <c r="BB167" i="6"/>
  <c r="BB163" i="6"/>
  <c r="BB159" i="6"/>
  <c r="BB155" i="6"/>
  <c r="BB198" i="6"/>
  <c r="BB184" i="6"/>
  <c r="BB180" i="6"/>
  <c r="BB176" i="6"/>
  <c r="BB172" i="6"/>
  <c r="BB168" i="6"/>
  <c r="BB164" i="6"/>
  <c r="BB160" i="6"/>
  <c r="BB194" i="6"/>
  <c r="BB181" i="6"/>
  <c r="BB177" i="6"/>
  <c r="BB173" i="6"/>
  <c r="BB169" i="6"/>
  <c r="BB165" i="6"/>
  <c r="BB161" i="6"/>
  <c r="BB157" i="6"/>
  <c r="BB153" i="6"/>
  <c r="BB178" i="6"/>
  <c r="BB162" i="6"/>
  <c r="BB156" i="6"/>
  <c r="BB148" i="6"/>
  <c r="BB144" i="6"/>
  <c r="BB140" i="6"/>
  <c r="BB136" i="6"/>
  <c r="BB132" i="6"/>
  <c r="BB128" i="6"/>
  <c r="BB124" i="6"/>
  <c r="BB190" i="6"/>
  <c r="BB188" i="6"/>
  <c r="BB174" i="6"/>
  <c r="BB158" i="6"/>
  <c r="BB154" i="6"/>
  <c r="BB149" i="6"/>
  <c r="BB145" i="6"/>
  <c r="BB141" i="6"/>
  <c r="BB137" i="6"/>
  <c r="BB133" i="6"/>
  <c r="BB129" i="6"/>
  <c r="BB170" i="6"/>
  <c r="BB152" i="6"/>
  <c r="BB150" i="6"/>
  <c r="BB146" i="6"/>
  <c r="BB142" i="6"/>
  <c r="BB138" i="6"/>
  <c r="BB134" i="6"/>
  <c r="BB130" i="6"/>
  <c r="BB126" i="6"/>
  <c r="BB139" i="6"/>
  <c r="BB125" i="6"/>
  <c r="BB182" i="6"/>
  <c r="BB151" i="6"/>
  <c r="BB166" i="6"/>
  <c r="BB147" i="6"/>
  <c r="BB131" i="6"/>
  <c r="BB135" i="6"/>
  <c r="BB122" i="6"/>
  <c r="BB118" i="6"/>
  <c r="BB123" i="6"/>
  <c r="BB119" i="6"/>
  <c r="BB115" i="6"/>
  <c r="BB111" i="6"/>
  <c r="BB107" i="6"/>
  <c r="BB120" i="6"/>
  <c r="BB143" i="6"/>
  <c r="BB127" i="6"/>
  <c r="BB121" i="6"/>
  <c r="BB117" i="6"/>
  <c r="BB113" i="6"/>
  <c r="BB109" i="6"/>
  <c r="BB110" i="6"/>
  <c r="BB104" i="6"/>
  <c r="BB100" i="6"/>
  <c r="BB96" i="6"/>
  <c r="BB92" i="6"/>
  <c r="BB88" i="6"/>
  <c r="BB84" i="6"/>
  <c r="BB80" i="6"/>
  <c r="BB116" i="6"/>
  <c r="BB108" i="6"/>
  <c r="BB105" i="6"/>
  <c r="BB101" i="6"/>
  <c r="BB97" i="6"/>
  <c r="BB93" i="6"/>
  <c r="BB89" i="6"/>
  <c r="BB85" i="6"/>
  <c r="BB81" i="6"/>
  <c r="BB77" i="6"/>
  <c r="BB73" i="6"/>
  <c r="BB114" i="6"/>
  <c r="BB106" i="6"/>
  <c r="BB102" i="6"/>
  <c r="BB98" i="6"/>
  <c r="BB94" i="6"/>
  <c r="BB90" i="6"/>
  <c r="BB86" i="6"/>
  <c r="BB82" i="6"/>
  <c r="BB78" i="6"/>
  <c r="BB112" i="6"/>
  <c r="BB103" i="6"/>
  <c r="BB99" i="6"/>
  <c r="BB95" i="6"/>
  <c r="BB91" i="6"/>
  <c r="BB87" i="6"/>
  <c r="BB83" i="6"/>
  <c r="BB79" i="6"/>
  <c r="BB75" i="6"/>
  <c r="BB71" i="6"/>
  <c r="BB76" i="6"/>
  <c r="BB68" i="6"/>
  <c r="BB64" i="6"/>
  <c r="BB60" i="6"/>
  <c r="BB56" i="6"/>
  <c r="BB52" i="6"/>
  <c r="BB48" i="6"/>
  <c r="BB44" i="6"/>
  <c r="BB40" i="6"/>
  <c r="BB74" i="6"/>
  <c r="BB69" i="6"/>
  <c r="BB65" i="6"/>
  <c r="BB61" i="6"/>
  <c r="BB57" i="6"/>
  <c r="BB53" i="6"/>
  <c r="BB49" i="6"/>
  <c r="BB45" i="6"/>
  <c r="BB41" i="6"/>
  <c r="BB37" i="6"/>
  <c r="BB33" i="6"/>
  <c r="BB72" i="6"/>
  <c r="BB70" i="6"/>
  <c r="BB66" i="6"/>
  <c r="BB62" i="6"/>
  <c r="BB58" i="6"/>
  <c r="BB54" i="6"/>
  <c r="BB50" i="6"/>
  <c r="BB46" i="6"/>
  <c r="BB42" i="6"/>
  <c r="BB67" i="6"/>
  <c r="BB63" i="6"/>
  <c r="BB59" i="6"/>
  <c r="BB55" i="6"/>
  <c r="BB51" i="6"/>
  <c r="BB47" i="6"/>
  <c r="BB43" i="6"/>
  <c r="BB39" i="6"/>
  <c r="BB35" i="6"/>
  <c r="BB38" i="6"/>
  <c r="BB32" i="6"/>
  <c r="BB28" i="6"/>
  <c r="BB24" i="6"/>
  <c r="BB20" i="6"/>
  <c r="BB16" i="6"/>
  <c r="BB12" i="6"/>
  <c r="BB8" i="6"/>
  <c r="BB36" i="6"/>
  <c r="BB29" i="6"/>
  <c r="BB25" i="6"/>
  <c r="BB21" i="6"/>
  <c r="BB17" i="6"/>
  <c r="BB13" i="6"/>
  <c r="BB9" i="6"/>
  <c r="BB34" i="6"/>
  <c r="BB30" i="6"/>
  <c r="BB26" i="6"/>
  <c r="BB22" i="6"/>
  <c r="BB18" i="6"/>
  <c r="BB14" i="6"/>
  <c r="BB10" i="6"/>
  <c r="BB6" i="6"/>
  <c r="BB31" i="6"/>
  <c r="BB27" i="6"/>
  <c r="BB23" i="6"/>
  <c r="BB19" i="6"/>
  <c r="BB15" i="6"/>
  <c r="BB11" i="6"/>
  <c r="BB7" i="6"/>
  <c r="G120" i="5" l="1"/>
  <c r="G119" i="5"/>
  <c r="G118" i="5"/>
  <c r="G116" i="5"/>
  <c r="G114" i="5" s="1"/>
  <c r="G115" i="5"/>
  <c r="G113" i="5"/>
  <c r="G112" i="5"/>
  <c r="G111" i="5"/>
  <c r="G110" i="5"/>
  <c r="G108" i="5"/>
  <c r="G107" i="5"/>
  <c r="G106" i="5"/>
  <c r="G105" i="5"/>
  <c r="G104" i="5"/>
  <c r="G103" i="5"/>
  <c r="G101" i="5"/>
  <c r="G100" i="5"/>
  <c r="G99" i="5"/>
  <c r="G98" i="5"/>
  <c r="G97" i="5"/>
  <c r="G96" i="5"/>
  <c r="G95" i="5"/>
  <c r="G94" i="5"/>
  <c r="G92" i="5"/>
  <c r="G91" i="5"/>
  <c r="G90" i="5"/>
  <c r="G89" i="5"/>
  <c r="G88" i="5"/>
  <c r="G87" i="5"/>
  <c r="F117" i="5"/>
  <c r="F109" i="5"/>
  <c r="F102" i="5"/>
  <c r="F93" i="5"/>
  <c r="F86" i="5"/>
  <c r="E117" i="5"/>
  <c r="E114" i="5"/>
  <c r="E109" i="5"/>
  <c r="E102" i="5"/>
  <c r="E93" i="5"/>
  <c r="E86" i="5"/>
  <c r="G117" i="5" l="1"/>
  <c r="G109" i="5"/>
  <c r="G93" i="5"/>
  <c r="G102" i="5"/>
  <c r="E121" i="5"/>
  <c r="G86" i="5"/>
  <c r="F121" i="5"/>
  <c r="G121" i="5" l="1"/>
</calcChain>
</file>

<file path=xl/sharedStrings.xml><?xml version="1.0" encoding="utf-8"?>
<sst xmlns="http://schemas.openxmlformats.org/spreadsheetml/2006/main" count="693" uniqueCount="602">
  <si>
    <t>LA SUMATORIA DE DEPARTAMENTOS Y DISTRITOS DEBEN COINCIDIR, CON LA SUMATORIA DE DESTINATARIOS.</t>
  </si>
  <si>
    <t>TOTALES</t>
  </si>
  <si>
    <t>Fuerte Olimpo</t>
  </si>
  <si>
    <t>Puerto Casado</t>
  </si>
  <si>
    <t>Capitán Carmelo Peralta</t>
  </si>
  <si>
    <t>Bahía Negra</t>
  </si>
  <si>
    <t>ALTO PARAGUAY</t>
  </si>
  <si>
    <t>Mariscal Estigarribia</t>
  </si>
  <si>
    <t>Loma Plata</t>
  </si>
  <si>
    <t>Filadelfia</t>
  </si>
  <si>
    <t xml:space="preserve">BOQUERON </t>
  </si>
  <si>
    <t>Villa Hayes</t>
  </si>
  <si>
    <t>Tte. Esteban Martínez</t>
  </si>
  <si>
    <t>Tte. Irala Fernández</t>
  </si>
  <si>
    <t>Puerto Pinasco</t>
  </si>
  <si>
    <t>Nanawa</t>
  </si>
  <si>
    <t>General José María Bruguez</t>
  </si>
  <si>
    <t>Dr. José Falcón</t>
  </si>
  <si>
    <t>Benjamín Aceval</t>
  </si>
  <si>
    <t>PRESIDENTE HAYES</t>
  </si>
  <si>
    <t>Yby Pytá</t>
  </si>
  <si>
    <t>Ypejhú</t>
  </si>
  <si>
    <t>Ybyrarovaná</t>
  </si>
  <si>
    <t>Yasy Cañy</t>
  </si>
  <si>
    <t>Villa Ygatimí</t>
  </si>
  <si>
    <t>Salto del Guairá</t>
  </si>
  <si>
    <t>Puerto Adela</t>
  </si>
  <si>
    <t>Nueva Esperanza</t>
  </si>
  <si>
    <t>Maracaná</t>
  </si>
  <si>
    <t>La Paloma</t>
  </si>
  <si>
    <t>Katueté</t>
  </si>
  <si>
    <t>Itanará</t>
  </si>
  <si>
    <t>Gral. Francisco Caballero Álvarez</t>
  </si>
  <si>
    <t>Curuguaty</t>
  </si>
  <si>
    <t>Corpus Christi</t>
  </si>
  <si>
    <t>CANINDEYU</t>
  </si>
  <si>
    <t>Karapaí</t>
  </si>
  <si>
    <t>Zanja Pytá</t>
  </si>
  <si>
    <t>Pedro Juan Caballero</t>
  </si>
  <si>
    <t>Capitán Bado</t>
  </si>
  <si>
    <t>Bella Vista</t>
  </si>
  <si>
    <t>AMAMBAY</t>
  </si>
  <si>
    <t>Villa Oliva</t>
  </si>
  <si>
    <t>Villalbín</t>
  </si>
  <si>
    <t>Villa Franca</t>
  </si>
  <si>
    <t>Tacuaras</t>
  </si>
  <si>
    <t>San Juan Bautista del Ñeembucú</t>
  </si>
  <si>
    <t>Pilar</t>
  </si>
  <si>
    <t>Paso de Patria</t>
  </si>
  <si>
    <t>Mayor José J. Martínez</t>
  </si>
  <si>
    <t>Laureles</t>
  </si>
  <si>
    <t>Isla Umbú</t>
  </si>
  <si>
    <t>Humaitá</t>
  </si>
  <si>
    <t>Guazú Cuá</t>
  </si>
  <si>
    <t>General José Eduvigis Díaz</t>
  </si>
  <si>
    <t>Desmochados</t>
  </si>
  <si>
    <t>Cerrito</t>
  </si>
  <si>
    <t>Alberdi</t>
  </si>
  <si>
    <t>ÑEEMBUCU</t>
  </si>
  <si>
    <t>Ypané</t>
  </si>
  <si>
    <t>Ypacaraí</t>
  </si>
  <si>
    <t>Villeta</t>
  </si>
  <si>
    <t>Villa Elisa</t>
  </si>
  <si>
    <t>San Lorenzo</t>
  </si>
  <si>
    <t>San Antonio</t>
  </si>
  <si>
    <t>Nueva Italia</t>
  </si>
  <si>
    <t>Ñemby</t>
  </si>
  <si>
    <t>Mariano Roque Alonso</t>
  </si>
  <si>
    <t>Luque</t>
  </si>
  <si>
    <t>Limpio</t>
  </si>
  <si>
    <t>Lambaré</t>
  </si>
  <si>
    <t>Julián Augusto Saldívar</t>
  </si>
  <si>
    <t>Itauguá</t>
  </si>
  <si>
    <t>Itá</t>
  </si>
  <si>
    <t>Guarambaré</t>
  </si>
  <si>
    <t>Fernando de la Mora</t>
  </si>
  <si>
    <t>Capiatá</t>
  </si>
  <si>
    <t>Areguá</t>
  </si>
  <si>
    <t>CENTRAL</t>
  </si>
  <si>
    <t>Yguazú</t>
  </si>
  <si>
    <t>Tavapy</t>
  </si>
  <si>
    <t>Santa Rosa del Monday</t>
  </si>
  <si>
    <t>Santa Rita</t>
  </si>
  <si>
    <t>Santa Fe del Paraná</t>
  </si>
  <si>
    <t>San Cristóbal</t>
  </si>
  <si>
    <t>San Alberto</t>
  </si>
  <si>
    <t>Presidente Franco</t>
  </si>
  <si>
    <t>Ñacunday</t>
  </si>
  <si>
    <t>Naranjal</t>
  </si>
  <si>
    <t>Minga Porá</t>
  </si>
  <si>
    <t>Minga Guazú</t>
  </si>
  <si>
    <t>Mbaracayú</t>
  </si>
  <si>
    <t>Los Cedrales</t>
  </si>
  <si>
    <t>Juan Emilio O'Leary</t>
  </si>
  <si>
    <t>Itakyry</t>
  </si>
  <si>
    <t>Iruña</t>
  </si>
  <si>
    <t>Hernandarias</t>
  </si>
  <si>
    <t>Domingo Martínez de Irala</t>
  </si>
  <si>
    <t>Doctor Raúl Peña</t>
  </si>
  <si>
    <t>Doctor Juan León Mallorquín</t>
  </si>
  <si>
    <t>Ciudad del Este</t>
  </si>
  <si>
    <t>ALTO PARANA</t>
  </si>
  <si>
    <t>Ybytymí</t>
  </si>
  <si>
    <t>Ybycuí</t>
  </si>
  <si>
    <t>Yaguarón</t>
  </si>
  <si>
    <t>Tebicuarymí</t>
  </si>
  <si>
    <t>Sapucai</t>
  </si>
  <si>
    <t>San Roque González de Santa Cruz</t>
  </si>
  <si>
    <t>Quyquyhó</t>
  </si>
  <si>
    <t>Quiindy</t>
  </si>
  <si>
    <t>Pirayú</t>
  </si>
  <si>
    <t>Paraguarí</t>
  </si>
  <si>
    <t>Mbuyapey</t>
  </si>
  <si>
    <t>María Antonia</t>
  </si>
  <si>
    <t>La Colmena</t>
  </si>
  <si>
    <t>Gral. Bernardino Caballero</t>
  </si>
  <si>
    <t>Escobar</t>
  </si>
  <si>
    <t>Carapeguá</t>
  </si>
  <si>
    <t>Caapucú</t>
  </si>
  <si>
    <t>Acahay</t>
  </si>
  <si>
    <t>PARAGUARI</t>
  </si>
  <si>
    <t>Yabebyry</t>
  </si>
  <si>
    <t>Villa Florida</t>
  </si>
  <si>
    <t>Santiago</t>
  </si>
  <si>
    <t>Santa Rosa</t>
  </si>
  <si>
    <t>Santa María</t>
  </si>
  <si>
    <t>San Patricio</t>
  </si>
  <si>
    <t>San Miguel</t>
  </si>
  <si>
    <t>San Juan Bautista.</t>
  </si>
  <si>
    <t>San Ignacio</t>
  </si>
  <si>
    <t>Ayolas</t>
  </si>
  <si>
    <t>MISIONES</t>
  </si>
  <si>
    <t>Yatytay</t>
  </si>
  <si>
    <t>Trinidad</t>
  </si>
  <si>
    <t>Tomás Romero Pereira</t>
  </si>
  <si>
    <t>San Rafael del Paraná</t>
  </si>
  <si>
    <t>San Pedro del Paraná</t>
  </si>
  <si>
    <t>San Juan del Paraná</t>
  </si>
  <si>
    <t>San Cosme y Damián</t>
  </si>
  <si>
    <t>Pirapó</t>
  </si>
  <si>
    <t>Obligado</t>
  </si>
  <si>
    <t>Nueva Alborada</t>
  </si>
  <si>
    <t>Natalio</t>
  </si>
  <si>
    <t>Mayor Otaño</t>
  </si>
  <si>
    <t>José Leandro Oviedo</t>
  </si>
  <si>
    <t>La Paz</t>
  </si>
  <si>
    <t>Jesús</t>
  </si>
  <si>
    <t>Itapúa Poty</t>
  </si>
  <si>
    <t>Hohenau</t>
  </si>
  <si>
    <t>General Delgado</t>
  </si>
  <si>
    <t>General Artigas</t>
  </si>
  <si>
    <t>Fram</t>
  </si>
  <si>
    <t>Encarnación</t>
  </si>
  <si>
    <t>Edelira</t>
  </si>
  <si>
    <t>Coronel Bogado</t>
  </si>
  <si>
    <t>Carmen del Paraná</t>
  </si>
  <si>
    <t>Carlos Antonio López</t>
  </si>
  <si>
    <t>Capitán Miranda</t>
  </si>
  <si>
    <t>Capitán Meza</t>
  </si>
  <si>
    <t>Cambyretá</t>
  </si>
  <si>
    <t>Alto Verá</t>
  </si>
  <si>
    <t>ITAPUA</t>
  </si>
  <si>
    <t>Yuty</t>
  </si>
  <si>
    <t>Tavaí</t>
  </si>
  <si>
    <t>San Juan Nepomuceno</t>
  </si>
  <si>
    <t>Maciel</t>
  </si>
  <si>
    <t>General Higinio Morínigo</t>
  </si>
  <si>
    <t>Fulgencio Yegros</t>
  </si>
  <si>
    <t>Doctor Moisés S. Bertoni</t>
  </si>
  <si>
    <t>Caazapá</t>
  </si>
  <si>
    <t>Buena Vista</t>
  </si>
  <si>
    <t>Abaí</t>
  </si>
  <si>
    <t>Tres de Mayo</t>
  </si>
  <si>
    <t>CAAZAPA</t>
  </si>
  <si>
    <t>Yhú</t>
  </si>
  <si>
    <t>Vaquería</t>
  </si>
  <si>
    <t>Tres de Febrero</t>
  </si>
  <si>
    <t>Tembiaporá</t>
  </si>
  <si>
    <t>Simón Bolívar</t>
  </si>
  <si>
    <t>Santa Rosa del Mbutuy</t>
  </si>
  <si>
    <t>San José de los Arroyos</t>
  </si>
  <si>
    <t>San Joaquín</t>
  </si>
  <si>
    <t>R. I. Tres Corrales</t>
  </si>
  <si>
    <t>Repatriación</t>
  </si>
  <si>
    <t>Raúl Arsenio Oviedo</t>
  </si>
  <si>
    <t>Nueva Toledo</t>
  </si>
  <si>
    <t>Nueva Londres</t>
  </si>
  <si>
    <t>Mcal. Francisco S. López</t>
  </si>
  <si>
    <t>La Pastora</t>
  </si>
  <si>
    <t>José Domingo Ocampos</t>
  </si>
  <si>
    <t>Doctor Juan Manuel Frutos</t>
  </si>
  <si>
    <t>Doctor J. Eulogio Estigarribia</t>
  </si>
  <si>
    <t>Doctor Cecilio Báez</t>
  </si>
  <si>
    <t>Coronel Oviedo</t>
  </si>
  <si>
    <t>Carayaó</t>
  </si>
  <si>
    <t>Caaguazú</t>
  </si>
  <si>
    <t>CAAGUAZU</t>
  </si>
  <si>
    <t>Yataity</t>
  </si>
  <si>
    <t>Villarrica</t>
  </si>
  <si>
    <t>Troche</t>
  </si>
  <si>
    <t>Tebicuary</t>
  </si>
  <si>
    <t>San Salvador</t>
  </si>
  <si>
    <t>Paso Yobái</t>
  </si>
  <si>
    <t>Ñumí</t>
  </si>
  <si>
    <t>Natalicio Talavera</t>
  </si>
  <si>
    <t>Mbocayaty</t>
  </si>
  <si>
    <t>Iturbe</t>
  </si>
  <si>
    <t>Itapé</t>
  </si>
  <si>
    <t>Colonia Independencia</t>
  </si>
  <si>
    <t>Garay</t>
  </si>
  <si>
    <t>Félix Pérez Cardozo</t>
  </si>
  <si>
    <t>Fassardi</t>
  </si>
  <si>
    <t>Dr. Bottrell</t>
  </si>
  <si>
    <t>Coronel Martínez</t>
  </si>
  <si>
    <t>Borja</t>
  </si>
  <si>
    <t>GUAIRA</t>
  </si>
  <si>
    <t>Valenzuela</t>
  </si>
  <si>
    <t>Tobatí</t>
  </si>
  <si>
    <t>Santa Elena</t>
  </si>
  <si>
    <t>San José Obrero</t>
  </si>
  <si>
    <t>San Bernardino</t>
  </si>
  <si>
    <t>Primero de Marzo</t>
  </si>
  <si>
    <t>Piribebuy</t>
  </si>
  <si>
    <t>Nueva Colombia</t>
  </si>
  <si>
    <t>Mbocayaty del Yhaguy</t>
  </si>
  <si>
    <t>Loma Grande</t>
  </si>
  <si>
    <t>Juan de Mena</t>
  </si>
  <si>
    <t>Itacurubí de la Cordillera</t>
  </si>
  <si>
    <t>Isla Pucú</t>
  </si>
  <si>
    <t>Eusebio Ayala</t>
  </si>
  <si>
    <t>Emboscada</t>
  </si>
  <si>
    <t>Caraguatay</t>
  </si>
  <si>
    <t>Caacupé</t>
  </si>
  <si>
    <t>Atyrá</t>
  </si>
  <si>
    <t>Arroyos y Esteros</t>
  </si>
  <si>
    <t>Altos</t>
  </si>
  <si>
    <t>CORDILLERA</t>
  </si>
  <si>
    <t>Yrybucuá</t>
  </si>
  <si>
    <t>Yataity del Norte</t>
  </si>
  <si>
    <t>Villa del Rosario</t>
  </si>
  <si>
    <t>Veinticinco de Diciembre</t>
  </si>
  <si>
    <t>Unión</t>
  </si>
  <si>
    <t>Tacuatí</t>
  </si>
  <si>
    <t>Santa Rosa del Aguaray</t>
  </si>
  <si>
    <t>San Vicente Pancholo</t>
  </si>
  <si>
    <t>San Pedro del Ycuamandiyú</t>
  </si>
  <si>
    <t>San Pablo</t>
  </si>
  <si>
    <t>San Estanislao</t>
  </si>
  <si>
    <t>Nueva Germania</t>
  </si>
  <si>
    <t>Lima</t>
  </si>
  <si>
    <t>Liberación</t>
  </si>
  <si>
    <t>Itacurubí del Rosario</t>
  </si>
  <si>
    <t>Guayaibí</t>
  </si>
  <si>
    <t>General Isidoro Resquín</t>
  </si>
  <si>
    <t>General Elizardo Aquino</t>
  </si>
  <si>
    <t>Choré</t>
  </si>
  <si>
    <t>Capiibary</t>
  </si>
  <si>
    <t>Antequera</t>
  </si>
  <si>
    <t>SAN PEDRO</t>
  </si>
  <si>
    <t>Paso Barreto</t>
  </si>
  <si>
    <t>San Alfredo</t>
  </si>
  <si>
    <t>Sargento José Félix López</t>
  </si>
  <si>
    <t>Yby Yaú</t>
  </si>
  <si>
    <t>San Lázaro</t>
  </si>
  <si>
    <t>San Carlos del Apa</t>
  </si>
  <si>
    <t>Loreto</t>
  </si>
  <si>
    <t>Horqueta</t>
  </si>
  <si>
    <t>Concepción</t>
  </si>
  <si>
    <t>Belén</t>
  </si>
  <si>
    <t>Azotey</t>
  </si>
  <si>
    <t>Arroyito</t>
  </si>
  <si>
    <t>CONCEPCION</t>
  </si>
  <si>
    <t>Asunción</t>
  </si>
  <si>
    <t>CAPITAL</t>
  </si>
  <si>
    <t>No Especificado</t>
  </si>
  <si>
    <t>Comunidades Indígenas</t>
  </si>
  <si>
    <t>Organismos Internacionales</t>
  </si>
  <si>
    <t>Consejos Regionales y Locales</t>
  </si>
  <si>
    <t>Establecimiento de Salud</t>
  </si>
  <si>
    <t>Inst. Educativas Basica y Media</t>
  </si>
  <si>
    <t xml:space="preserve">Administradoras de Fondos Mutuos </t>
  </si>
  <si>
    <t>Sociedades Calificadoras de Riesgo</t>
  </si>
  <si>
    <t>Instituc. de Gobierno Nacional</t>
  </si>
  <si>
    <t>Sociedades Emisoras de Capital Abierto</t>
  </si>
  <si>
    <t>Patrimonio Autónomo (Fideicomisos)</t>
  </si>
  <si>
    <t>Inst. De Gobierno Municipal</t>
  </si>
  <si>
    <t>Inst. De Gobierno Departamental</t>
  </si>
  <si>
    <t>Entidades sin fines de Lucro</t>
  </si>
  <si>
    <t>Empresas Mixtas o Públicas</t>
  </si>
  <si>
    <t xml:space="preserve">Sociedades Auditoras Externas </t>
  </si>
  <si>
    <t>Agentes de Actividad aduanera</t>
  </si>
  <si>
    <t>LTDA</t>
  </si>
  <si>
    <t>SA</t>
  </si>
  <si>
    <t>SRL</t>
  </si>
  <si>
    <t>Hombres</t>
  </si>
  <si>
    <t xml:space="preserve">Mujeres </t>
  </si>
  <si>
    <t>DESTINATARIOS</t>
  </si>
  <si>
    <t xml:space="preserve">CANTIDAD POR DISTRITO </t>
  </si>
  <si>
    <t>DISTRITO</t>
  </si>
  <si>
    <t>CANTIDAD POR DEPARTAMENTO.</t>
  </si>
  <si>
    <t>INSTRUMENTOS DE GESTIÓN</t>
  </si>
  <si>
    <t>MATRIZ DE INFORMACIÓN MINIMA PARA INFORME FINAL DE RENDICIÓN DE CUENTAS AL CIUDADANO - EJERCICIO 2026</t>
  </si>
  <si>
    <t>1- PRESENTACIÓN</t>
  </si>
  <si>
    <t>Institución:</t>
  </si>
  <si>
    <t>Ministerio del Ambiente y Desarrollo Sostenible</t>
  </si>
  <si>
    <t xml:space="preserve">Periodo del informe:   </t>
  </si>
  <si>
    <t>Misión institucional</t>
  </si>
  <si>
    <t>2-PRESENTACIÓN DE LOS MIEMBROS DEL COMITÉ DE RENDICIÓN DE CUENTAS AL CIUDADANO (CRCC)</t>
  </si>
  <si>
    <t>Nro.</t>
  </si>
  <si>
    <t>Dependencia</t>
  </si>
  <si>
    <t>Responsable</t>
  </si>
  <si>
    <t>Cargo que Ocupa</t>
  </si>
  <si>
    <t>Direccion de Transparencia y Anticorrupción</t>
  </si>
  <si>
    <t>Julio Ferreira</t>
  </si>
  <si>
    <t>Director</t>
  </si>
  <si>
    <t xml:space="preserve">Dirección General de Protección y Conservacion de la Biodiversidad </t>
  </si>
  <si>
    <t>Dirección de Planificación Estrategica</t>
  </si>
  <si>
    <t>Jesús Riquelme</t>
  </si>
  <si>
    <t>Jefatura</t>
  </si>
  <si>
    <t>Dirección de Gabinete</t>
  </si>
  <si>
    <t>Sergio Garay</t>
  </si>
  <si>
    <t>Coordinador</t>
  </si>
  <si>
    <t>Dirección de Comunicaciones</t>
  </si>
  <si>
    <t>Cecilia Fariña</t>
  </si>
  <si>
    <t>Dirección General de Gestión Ambiental</t>
  </si>
  <si>
    <t>Claudio Velázquez</t>
  </si>
  <si>
    <t xml:space="preserve">Director </t>
  </si>
  <si>
    <t>Dirección de Administración y Finanzas</t>
  </si>
  <si>
    <t>Julio Verthe</t>
  </si>
  <si>
    <t xml:space="preserve">Dirección de Auditoria Interna </t>
  </si>
  <si>
    <t>Sandra Leiva</t>
  </si>
  <si>
    <t>Directora</t>
  </si>
  <si>
    <t>Dirección General del Aire</t>
  </si>
  <si>
    <t>Mirtha Almada</t>
  </si>
  <si>
    <t>Dirección General de Protección y Conservacion de los Recursos Hidricos</t>
  </si>
  <si>
    <t>Beatriz Silvero</t>
  </si>
  <si>
    <t>Direccion de Sistema Informático</t>
  </si>
  <si>
    <t>Amadeo Bazán</t>
  </si>
  <si>
    <t>Tecnico</t>
  </si>
  <si>
    <t>Coordinacion del MECIP</t>
  </si>
  <si>
    <t xml:space="preserve">Coordinador </t>
  </si>
  <si>
    <t>Cantidad de Miembros del CRCC:</t>
  </si>
  <si>
    <t>Total Hombres :</t>
  </si>
  <si>
    <t>Total Mujeres:</t>
  </si>
  <si>
    <t>Total nivel directivo o rango superior:</t>
  </si>
  <si>
    <t>2- PLAN DE RENDICIÓN DE CUENTAS AL CIUDADANO</t>
  </si>
  <si>
    <r>
      <t>2.1</t>
    </r>
    <r>
      <rPr>
        <b/>
        <sz val="13"/>
        <color theme="1"/>
        <rFont val="Garamond"/>
        <family val="1"/>
      </rPr>
      <t xml:space="preserve"> Resolución de Aprobación y Anexo de Plan de Rendición de Cuentas</t>
    </r>
  </si>
  <si>
    <t>2.2 Plan de Rendición de Cuentas. (Copiar abajo link de acceso directo)</t>
  </si>
  <si>
    <t>Priorización</t>
  </si>
  <si>
    <t xml:space="preserve">Tema </t>
  </si>
  <si>
    <t>Vinculación POI, PEI, PND, ODS.</t>
  </si>
  <si>
    <t>Justificaciones</t>
  </si>
  <si>
    <t xml:space="preserve">Evidencia </t>
  </si>
  <si>
    <t>1°</t>
  </si>
  <si>
    <t>Declaraciones de Impacto Ambiental:  Las actividades humanas ocasionan impacto al ambiente, por esa razón el Ministerio del Ambiente y Desarrollo Sostenible, a través de la DGCCARN, emite Declaraciones de Impacto Ambiental. Estas DIA son el resultado de informes técnicos que tienen como propósito medir el impacto, sea positivo o negativo, de la actividad al ambiente para posteriormente aprobar o rechazar el proyecto desde la perspectiva ambiental.</t>
  </si>
  <si>
    <r>
      <rPr>
        <b/>
        <sz val="12"/>
        <color theme="1"/>
        <rFont val="Garamond"/>
        <family val="1"/>
      </rPr>
      <t>PND 2030:</t>
    </r>
    <r>
      <rPr>
        <sz val="12"/>
        <color theme="1"/>
        <rFont val="Garamond"/>
        <family val="1"/>
      </rPr>
      <t xml:space="preserve"> Estrategia "Sostenibilidad del Hábitat Global".</t>
    </r>
    <r>
      <rPr>
        <b/>
        <sz val="12"/>
        <color theme="1"/>
        <rFont val="Garamond"/>
        <family val="1"/>
      </rPr>
      <t xml:space="preserve"> ODS:</t>
    </r>
    <r>
      <rPr>
        <sz val="12"/>
        <color theme="1"/>
        <rFont val="Garamond"/>
        <family val="1"/>
      </rPr>
      <t xml:space="preserve"> ODS 15 - Meta 15.2. De aquí a 2020, promover la puesta en práctica de la gestión sostenible de todos los tipos de bosques, detener la deforestación, recuperar los bosques degradados y aumentar considerablemente la forestación y la
reforestación a nivel mundial. 
</t>
    </r>
  </si>
  <si>
    <t>Para lograr el desarrollo sustentable, existen mecanismos preventivos en la gestión ambiental. De acuerdo a la Ley N° 294/93 "De Evaluación de Impacto Ambiental", la Declaración de Impacto Ambiental es el estudio científico que permite identificar, prever y estimar impactos ambientales en obras y actividades proyectadas.</t>
  </si>
  <si>
    <t>Informe Semestral presentado a la DPE</t>
  </si>
  <si>
    <t>2°</t>
  </si>
  <si>
    <r>
      <rPr>
        <b/>
        <sz val="11"/>
        <color theme="1"/>
        <rFont val="Garamond"/>
        <family val="1"/>
      </rPr>
      <t>Fiscalizaciones e intervenciones en el marco de la legislación ambiental vigente:</t>
    </r>
    <r>
      <rPr>
        <sz val="11"/>
        <color theme="1"/>
        <rFont val="Garamond"/>
        <family val="1"/>
      </rPr>
      <t xml:space="preserve"> Control del cumplimiento de las leyes ambientales; intervención a responsables de incumplir la legislación ambiental para el sumario administrativo correspondiente, y, en su caso, denuncia penal.</t>
    </r>
  </si>
  <si>
    <t xml:space="preserve">Las Fiscalizaciones realizadas en el marco de las denuncias y de lo establecido en las leyes ambientales contribuyen a identificar a los infractores. De la identificación, resulta un sumario administrativo que impone no solo sanciones pecuniarias, sino acciones de recomposición y restauración del ecosistema dañado y degradado. Es así que, la tarea encomendada a la DFAI es crucial para el cumplimiento de la Misión y Visión de la Institución. </t>
  </si>
  <si>
    <t>3°</t>
  </si>
  <si>
    <r>
      <rPr>
        <b/>
        <sz val="11"/>
        <color theme="1"/>
        <rFont val="Garamond"/>
        <family val="1"/>
      </rPr>
      <t>Regimen de Servicios Ambientales:</t>
    </r>
    <r>
      <rPr>
        <sz val="11"/>
        <color theme="1"/>
        <rFont val="Garamond"/>
        <family val="1"/>
      </rPr>
      <t xml:space="preserve">  Consiste en la evaluación de proyectos de certificación de servicios ambientales, la inscripción de registros de transacciones de CSA y las evaluaciones de gabinete y verificaciones in situ  para mantener la calidad de los recursos naturales.</t>
    </r>
  </si>
  <si>
    <r>
      <rPr>
        <b/>
        <sz val="11"/>
        <color theme="1"/>
        <rFont val="Garamond"/>
        <family val="1"/>
      </rPr>
      <t>ODS:</t>
    </r>
    <r>
      <rPr>
        <sz val="11"/>
        <color theme="1"/>
        <rFont val="Garamond"/>
        <family val="1"/>
      </rPr>
      <t xml:space="preserve"> Objetivo 15.  - Meta 15.1.1 Superficie forestal en proporción a la superficie total. Objetivo 15 - Meta 15.9 De aquí a 2020, integrar los valores de los ecosistemas y la biodiversidad en la planificación, los procesos de desarrollo, las estrategias de reducción de la pobreza y la contabilidad nacionales y locales </t>
    </r>
    <r>
      <rPr>
        <b/>
        <sz val="11"/>
        <color theme="1"/>
        <rFont val="Garamond"/>
        <family val="1"/>
      </rPr>
      <t xml:space="preserve"> PND 2030: </t>
    </r>
    <r>
      <rPr>
        <sz val="11"/>
        <color theme="1"/>
        <rFont val="Garamond"/>
        <family val="1"/>
      </rPr>
      <t>Estrategia "Sostenibilidad del Hábitat Global"</t>
    </r>
  </si>
  <si>
    <t xml:space="preserve">El Ministerio del Ambiente y Desarrollo Sostenible, entre todas las funciones que realiza, ha generado un mecanismo de protección de los remanentes de bosques que finalmente son el pulmón del mundo. A través de la DSA se da cumplimiento a lo establecido en la Ley N° 3001 " ", que motiva a los propietarios de bosques a la protección de sus bosques generando un mecanismo de certificación, el cual tiene un valor monetario. </t>
  </si>
  <si>
    <t>3- GESTIÓN INSTITUCIONAL</t>
  </si>
  <si>
    <t>3.1 Nivel de Cumplimiento  de Minimo de Información Disponible - Transparencia Activa Ley 5189 /14</t>
  </si>
  <si>
    <t>Mes</t>
  </si>
  <si>
    <t>Nivel de Cumplimiento</t>
  </si>
  <si>
    <t>Enero</t>
  </si>
  <si>
    <t>Marzo</t>
  </si>
  <si>
    <t xml:space="preserve">(Puede complementar información aquí y apoyarse en gráficos ilustrativos) </t>
  </si>
  <si>
    <t>3.2 Nivel de Cumplimiento  de Minimo de Información Disponible - Transparencia Activa Ley 5282/14</t>
  </si>
  <si>
    <t>Nivel de Cumplimiento (%)</t>
  </si>
  <si>
    <t>Febrero</t>
  </si>
  <si>
    <t>3.3 Nivel de Cumplimiento de Respuestas a Consultas Ciudadanas - Transparencia Pasiva Ley N° 5282/14</t>
  </si>
  <si>
    <t>Cantidad de Consultas</t>
  </si>
  <si>
    <t>Respondidos</t>
  </si>
  <si>
    <t>No Respondidos o Reconsideradas</t>
  </si>
  <si>
    <t>Enlace Portal AIP</t>
  </si>
  <si>
    <t>https://informacionpublica.paraguay.gov.py/#!/estadistica/cantidad-solicitud</t>
  </si>
  <si>
    <t>Totales</t>
  </si>
  <si>
    <t>3.4- Servicios o Productos Misionales (Depende de la Naturaleza de la Misión Insitucional, puede abarcar un Programa o Proyecto)</t>
  </si>
  <si>
    <t>Descripción</t>
  </si>
  <si>
    <t>Metas</t>
  </si>
  <si>
    <t>Población Beneficiaria</t>
  </si>
  <si>
    <t>Porcentaje de Ejecución</t>
  </si>
  <si>
    <t>Resultados Logrados</t>
  </si>
  <si>
    <t>Evidencia (Informe de Avance de Metas - SPR)</t>
  </si>
  <si>
    <t>3.5 Contrataciones realizadas</t>
  </si>
  <si>
    <t>ID</t>
  </si>
  <si>
    <t>Objeto</t>
  </si>
  <si>
    <t>Fecha de Contrato</t>
  </si>
  <si>
    <t>Valor del Contrato</t>
  </si>
  <si>
    <t>Proveedor Adjudicado</t>
  </si>
  <si>
    <t>Estado (Ejecución - Finiquitado)</t>
  </si>
  <si>
    <t>Enlace DNCP</t>
  </si>
  <si>
    <t>3.6 Ejecución Financiera</t>
  </si>
  <si>
    <t xml:space="preserve">Objeto de Gasto </t>
  </si>
  <si>
    <t>Presupuesto</t>
  </si>
  <si>
    <t>Ejecutado</t>
  </si>
  <si>
    <t>Evidencia (Enlace Ley 5189)</t>
  </si>
  <si>
    <t>Rubro</t>
  </si>
  <si>
    <t>Sub-rubros</t>
  </si>
  <si>
    <t>SERVICIOS PERSONALES</t>
  </si>
  <si>
    <t>REMUNERACIONES BÁSICAS</t>
  </si>
  <si>
    <t>REMUNERACIONES TEMPORALES</t>
  </si>
  <si>
    <t>ASIGNACIONES COMPLEMENTARIAS</t>
  </si>
  <si>
    <t>PERSONAL CONTRATADO</t>
  </si>
  <si>
    <t>FONDOS DE RESERVAS ESPECIALES</t>
  </si>
  <si>
    <t>OTROS GASTOS DEL PERSONAL</t>
  </si>
  <si>
    <t>SERVICIOS NO PERSONALES</t>
  </si>
  <si>
    <t>SERVICIOS BÁSICOS</t>
  </si>
  <si>
    <t>PASAJES Y VIÁTICOS</t>
  </si>
  <si>
    <t>GASTOS POR SERVICIOS DE ASEO, MANTENIMIENTO Y REPARACIONES</t>
  </si>
  <si>
    <t>ALQUILERES Y DERECHOS</t>
  </si>
  <si>
    <t>SERVICIOS TÉCNICOS Y PROFESIONALES</t>
  </si>
  <si>
    <t>SERVICIO SOCIAL</t>
  </si>
  <si>
    <t>OTROS SERVICIOS EN GENERAL</t>
  </si>
  <si>
    <t>SERVICIOS DE CAPACITACIÓN Y ADIESTRAMIENTO</t>
  </si>
  <si>
    <t>BIENES DE CONSUMO E INSUMOS</t>
  </si>
  <si>
    <t>PRODUCTOS ALIMENTICIOS</t>
  </si>
  <si>
    <t>PRODUCTOS DE PAPEL, CARTÓN E IMPRESOS</t>
  </si>
  <si>
    <t>BIENES DE CONSUMO DE OFICINAS E INSUMOS</t>
  </si>
  <si>
    <t>PRODUCTOS E INSTRUM. QUÍMICOS Y MEDICINALES</t>
  </si>
  <si>
    <t>COMBUSTIBLES Y LUBRICANTES</t>
  </si>
  <si>
    <t>OTROS BIENES DE CONSUMO</t>
  </si>
  <si>
    <t>INVERSION FÍSICA</t>
  </si>
  <si>
    <t>CONSTRUCCIONES</t>
  </si>
  <si>
    <t>ADQ DE MAQ, EQ Y H EN GRAL</t>
  </si>
  <si>
    <t>ADQUISICIONES DE EQUIPOS DE OFICINA Y COMPUTACION</t>
  </si>
  <si>
    <t>ADQUISICIÓN DE ACTIVOS INTANGIBLES</t>
  </si>
  <si>
    <t>TRANSFERENCIAS</t>
  </si>
  <si>
    <t>TRANSF CORRIENTE AL SEC PRIVADO</t>
  </si>
  <si>
    <t>TRANSFERENCIAS CORRIENTES AL SECTOR EXTERNO</t>
  </si>
  <si>
    <t xml:space="preserve">OTROS GASTOS   </t>
  </si>
  <si>
    <t>PAGO DE IMPUESTOS, TASAS, GASTOS JUDICIALES Y OTROS</t>
  </si>
  <si>
    <t>DEVOLUCIÓN DE IMPUESTOS Y OTROS INGRESOS NO TRIBUTARIOS</t>
  </si>
  <si>
    <t>TOTAL GENERAL</t>
  </si>
  <si>
    <t>4.1. Canales de Participación Ciudadana existentes a la fecha.</t>
  </si>
  <si>
    <t>4.2. Participación y difusión en idioma Guaraní</t>
  </si>
  <si>
    <t>Producto (actividades, materiales, insumos, etc)</t>
  </si>
  <si>
    <t>Fecha</t>
  </si>
  <si>
    <t>Enlace</t>
  </si>
  <si>
    <t xml:space="preserve">REVISTA SEMANAL AMBIENTE Y DESARROLLO SOSTENIBLE </t>
  </si>
  <si>
    <t xml:space="preserve">Actividades del Ministro del MADES y actividades de las Direcciones </t>
  </si>
  <si>
    <t>https://www.mades.gov.py/</t>
  </si>
  <si>
    <t>Se entregaron volantes, calcomanías y plantines</t>
  </si>
  <si>
    <t>MADES lanza Campaña “#AniRehaPy” de sensibilización y prevención de incendios</t>
  </si>
  <si>
    <t>Inicio en el 2020/A la fecha</t>
  </si>
  <si>
    <t xml:space="preserve">https://bit.ly/41IePL5 </t>
  </si>
  <si>
    <t>Videos Educativos</t>
  </si>
  <si>
    <t>Mba´e la Cambio Climatico?</t>
  </si>
  <si>
    <t>Inicio 2022/ a la Fecha</t>
  </si>
  <si>
    <t>https://www.youtube.com/watch?v=Oyw9rOQUYvE</t>
  </si>
  <si>
    <t xml:space="preserve">Mba’éichapa jaikovekuaáta cambio climático? </t>
  </si>
  <si>
    <t xml:space="preserve">https://www.youtube.com/watch?v=8EQx80N3wJU </t>
  </si>
  <si>
    <t xml:space="preserve">Mba’épa hína umi NDC </t>
  </si>
  <si>
    <t xml:space="preserve">https://www.youtube.com/watch?v=DRBHkePLegc </t>
  </si>
  <si>
    <t xml:space="preserve">Ñañe’ẽmína umi Plan Sectoriales </t>
  </si>
  <si>
    <t xml:space="preserve">https://www.youtube.com/watch?v=3rLTZ4ySDOo </t>
  </si>
  <si>
    <t>Difusion de campaña en idioma guarani/ Reel</t>
  </si>
  <si>
    <t>Produccion y difusion de video de a campaña "Mi verani, mi compromico" en idioma guarani</t>
  </si>
  <si>
    <t>1/23/2026</t>
  </si>
  <si>
    <t>Difusion audiovisual en idioma guarani/ Video Institucional</t>
  </si>
  <si>
    <t>Produccion y difusion de video institucional en idioma guarani sobre experiencias de produccion sostenible en Tavai</t>
  </si>
  <si>
    <t>4.3 Diagnostico "The Integrity app"</t>
  </si>
  <si>
    <t>Cantidad de funcionarios que completaron el diagnostico</t>
  </si>
  <si>
    <t>Cantidad de mujeres</t>
  </si>
  <si>
    <t xml:space="preserve">Cantidad de hombres </t>
  </si>
  <si>
    <t>Descripción de las actividades realizadas en base a los resultados</t>
  </si>
  <si>
    <t>Evidencia</t>
  </si>
  <si>
    <t>5- INDICADORES MISIONALES DE RENDICIÓN DE CUENTAS AL CIUDADANO</t>
  </si>
  <si>
    <t>5.1- Indicadores Misionales Identificados</t>
  </si>
  <si>
    <t>Cantidad de indicadores</t>
  </si>
  <si>
    <t>Descripción del Indicador misional</t>
  </si>
  <si>
    <t>5.2 Gestión de riesgos de corrupción</t>
  </si>
  <si>
    <t>Ambito de Aplicación</t>
  </si>
  <si>
    <t>Cantidad de Riesgos detectados</t>
  </si>
  <si>
    <t>Descripción del Riesgo de corrupción</t>
  </si>
  <si>
    <t>Medidas de mitigación</t>
  </si>
  <si>
    <t>Enlace Evidencias</t>
  </si>
  <si>
    <t>6- GESTIÓN DE DENUNCIAS</t>
  </si>
  <si>
    <t>6.1.Gestión de denuncias de corrupción</t>
  </si>
  <si>
    <t>Ticket Numero</t>
  </si>
  <si>
    <t>Fecha Ingreso</t>
  </si>
  <si>
    <t>Estado</t>
  </si>
  <si>
    <t>7- CONTROL INTERNO Y EXTERNO</t>
  </si>
  <si>
    <t>7.1 Informes de Auditorias Internas y Auditorías Externas en el Trimestre</t>
  </si>
  <si>
    <t>Auditorias Financieras</t>
  </si>
  <si>
    <t>Nro. Informe</t>
  </si>
  <si>
    <t>Evidencia (Enlace Ley 5282/14)</t>
  </si>
  <si>
    <t>Auditorias de Gestión</t>
  </si>
  <si>
    <t>Auditorías Externas</t>
  </si>
  <si>
    <t>Otros tipos de Auditoria</t>
  </si>
  <si>
    <t>Planes de Mejoramiento elaborados en el Trimestre</t>
  </si>
  <si>
    <t>Informe de referencia</t>
  </si>
  <si>
    <t>Evidencia (Adjuntar Documento)</t>
  </si>
  <si>
    <t>Sin movimiento</t>
  </si>
  <si>
    <t>7.2 Modelo Estándar de Control Interno para las Instituciones Públicas del Paraguay</t>
  </si>
  <si>
    <t>Periodo</t>
  </si>
  <si>
    <t>Calificación MECIP de la Contraloría General de la República (CGR)</t>
  </si>
  <si>
    <t xml:space="preserve">8- DESCRIPCIÓN CUALITATIVA DE LOGROS ALCANZADOS </t>
  </si>
  <si>
    <t>Enlace Portal de Denuncias de la CGR</t>
  </si>
  <si>
    <t>Portal Unificado de Información Pública</t>
  </si>
  <si>
    <t>Unidad de Transparencia y Anticorrupciòn</t>
  </si>
  <si>
    <t xml:space="preserve">https://informacionpublica.paraguay.gov.py/portal/#!/buscar_informacion#busqueda </t>
  </si>
  <si>
    <t>Denuncias por supuestos hechos de corrupción</t>
  </si>
  <si>
    <t>Portal Nacional de Denuncias Ciudadanas - CGR</t>
  </si>
  <si>
    <t xml:space="preserve">https://denuncias.contraloria.gov.py/ </t>
  </si>
  <si>
    <t>Redes Sociales</t>
  </si>
  <si>
    <t>Facebook - Instagram</t>
  </si>
  <si>
    <t>Dirección de Comunicación</t>
  </si>
  <si>
    <t>Correo electrónico de la Mesa de Entrada Única Institucional</t>
  </si>
  <si>
    <t>https://www.instagram.com/mambiente_py?igsh=MTV0MThqbzdkMmE1NQ==  https://www.facebook.com/share/18Sqqrxa7Q/ prensamades@gmai.com</t>
  </si>
  <si>
    <t>Secretaría General</t>
  </si>
  <si>
    <t>secretaria.general@mades.gov.py</t>
  </si>
  <si>
    <t>DIRCOM</t>
  </si>
  <si>
    <t>https://www.instagram.com/reels/DT3ZI5CjiSL/</t>
  </si>
  <si>
    <t>https://www.instagram.com/p/DUk4C6_gLsx/</t>
  </si>
  <si>
    <r>
      <t xml:space="preserve"> </t>
    </r>
    <r>
      <rPr>
        <b/>
        <sz val="10"/>
        <color theme="1"/>
        <rFont val="Garamond"/>
        <family val="1"/>
      </rPr>
      <t xml:space="preserve">ODS: </t>
    </r>
    <r>
      <rPr>
        <sz val="10"/>
        <color theme="1"/>
        <rFont val="Garamond"/>
        <family val="1"/>
      </rPr>
      <t>ODS 6 / Meta 6.3  De aquí a 2030, mejorar la calidad del agua reduciendo la contaminación, eliminando el vertimiento y minimizando la emisión de productos químicos y materiales peligrosos, reduciendo a la mitad el porcentaje de aguas residuales sin tratar y aumentando considerablemente el reciclado y la reutilización sin riesgos a nivel mundial; 6.6  De aquí a 2020, proteger y restablecer los ecosistemas relacionados con el agua, incluidos los bosques, las montañas, los humedales, los ríos, los acuíferos y los lagos; ODS 11 / Meta 11.4 Redoblar los esfuerzos para proteger y salvaguardar el patrimonio cultural y natural del mundo; ODS 12 / Meta 12.2 De aquí a 2030, lograr la gestión sostenible y el uso eficiente de los recursos naturales; ODS 15 / Meta 15.2 Para 2020, promover la gestión sostenible de todos los tipos de bosques, poner fin a la deforestación, recuperar los bosques degradados e incrementar la forestación y la reforestación a nivel mundial; Meta 15.7 Adoptar medidas urgentes para poner fin a la caza furtiva y el tráfico de especies protegidas de flora y fauna y abordar la demanda y la oferta ilegales de productos silvestres.</t>
    </r>
  </si>
  <si>
    <t>Entidad pública encargada de establecer y evaluar la Política Ambiental Nacional, promoviendo la investigación, preservación, conservación, recuperación, protección, ordenamiento, manejo y aprovechamiento de los recursos naturales, a fin de alcanzar el desarrollo sostenible y garantizar el derecho de los ciudadanos a vivir en un ambiente sano</t>
  </si>
  <si>
    <t>Observación: Se aguarda linieamiento de la CGR.</t>
  </si>
  <si>
    <t>Carlos Monges</t>
  </si>
  <si>
    <t>Director General</t>
  </si>
  <si>
    <t>Dirección General de Control de la Calidad Ambiental R.N</t>
  </si>
  <si>
    <t>https://www.mades.gov.py/wp-content/uploads/2025/03/Resolucion-45.pdf</t>
  </si>
  <si>
    <t>https://www.mades.gov.py/wp-content/uploads/2026/03/PLAN-ANUAL-DE-RENDICION-RES-147-26.pdf</t>
  </si>
  <si>
    <t>https://www.mades.gov.py/ley-de-transparencia-y-anticorrupcion/</t>
  </si>
  <si>
    <t xml:space="preserve">Enlace de publicación </t>
  </si>
  <si>
    <t>Enlace de publicación</t>
  </si>
  <si>
    <t>Dirección de Información Ambiental dependiente de la DGGA</t>
  </si>
  <si>
    <t>Portal de Consultas MADES</t>
  </si>
  <si>
    <t>Portal de Consultas Institucional</t>
  </si>
  <si>
    <t>https://apps.mades.gov.py/siam/portal/consultas</t>
  </si>
  <si>
    <t>///</t>
  </si>
  <si>
    <t>Monica Benitez</t>
  </si>
  <si>
    <t>Ver con DPE</t>
  </si>
  <si>
    <t xml:space="preserve">69 indicadores de desempeño </t>
  </si>
  <si>
    <t xml:space="preserve">Son los indicadores que se han elaborado en el marco de la Construcción del Plan Estratégico Institucional </t>
  </si>
  <si>
    <t>.</t>
  </si>
  <si>
    <t>https://theintegrityapp.com/</t>
  </si>
  <si>
    <t>Adjudicado</t>
  </si>
  <si>
    <t>Difusión audiovisual en idioma guaraní / Video Institucional</t>
  </si>
  <si>
    <t xml:space="preserve">Producción y difusión de video institucional en idioma guaraní sobre la comunidad de Yroysa, distrito de Independencia, departamento de Guairá, familias rurales </t>
  </si>
  <si>
    <t>https://www.instagram.com/p/DYu4OZZAjEU/</t>
  </si>
  <si>
    <t>observación: Se aguarda lineamiento por el organo rector CGR -  nivel de cumplimiento</t>
  </si>
  <si>
    <t>Julio - Agosto - Septiembre 2026</t>
  </si>
  <si>
    <t>Julio</t>
  </si>
  <si>
    <t>Agosto</t>
  </si>
  <si>
    <t>Septiembre</t>
  </si>
  <si>
    <t xml:space="preserve">Agosto </t>
  </si>
  <si>
    <t xml:space="preserve">https://www.contrataciones.gov.py/licitaciones/adjudicacion/contrato/1f1a5401-6afa-6016-a031-75b947b9066a.html </t>
  </si>
  <si>
    <t xml:space="preserve">https://www.contrataciones.gov.py/licitaciones/adjudicacion/contrato/1f1ac7b7-7234-6c1c-a2dc-9da43754349d.html </t>
  </si>
  <si>
    <t xml:space="preserve">https://www.contrataciones.gov.py/licitaciones/adjudicacion/contrato/1f1ad47f-30f9-6f48-9909-efdf49fc82d2.html </t>
  </si>
  <si>
    <t>En el Tercer trimestre del año la UTA, no  han recibido denuncias sobre supuestos hechos de corrupcion contra funcionarios públicos</t>
  </si>
  <si>
    <t>30 como respondida según el portal</t>
  </si>
  <si>
    <t>4 como Reconsideracion atendida</t>
  </si>
  <si>
    <t>52 como respondido según el portal</t>
  </si>
  <si>
    <t>5 como Reconsideracion atendida. Obs 4 como revocado</t>
  </si>
  <si>
    <t xml:space="preserve">https://drive.google.com/drive/folders/1pO7GjTLzN28q9__Mt5gs57tdN0eAEDaA?usp=sharing </t>
  </si>
  <si>
    <t>Programa Central</t>
  </si>
  <si>
    <t>Conservación y preservación de los Recursos Naturales en el territorio nacional, garantizados</t>
  </si>
  <si>
    <t>21% en Gestión Administrativa</t>
  </si>
  <si>
    <t xml:space="preserve">  8.500 instrumentos de Gestión Ambiental</t>
  </si>
  <si>
    <t>0 Planes</t>
  </si>
  <si>
    <t>Objetivo/ Resultado obtenido</t>
  </si>
  <si>
    <t>REPORTE DE EJECUCIÓN PRESUPUESTARIA (JULIO A SETIEMBRE  2026) DEL SIARE/SIAF</t>
  </si>
  <si>
    <t>REPORTE DE EJECUCIÓN PRESUPUESTARIA (JULIO A SETIEMBRE 2026) DEL SIARE/SIAF</t>
  </si>
  <si>
    <t>DEUDAS PENDIENTES DE PAGO DE GASTOS</t>
  </si>
  <si>
    <t>EJECUCIÓN PRESUPUESTARIA DE GASTOS JULIO A SETIEMBRE 2026</t>
  </si>
  <si>
    <t>MINISTERIO DEL AMBIENTE Y DESARROLLO SOSTENIBLE - JULIO 2026</t>
  </si>
  <si>
    <t>OBJETOS DE GASTO</t>
  </si>
  <si>
    <t>OPJ</t>
  </si>
  <si>
    <t>Durante el tercer trimestre del ejercicio fiscal 2026, la Dirección de Comunicación (DIRCOM) fortaleció la comunicación institucional mediante la planificación, producción y difusión de contenidos informativos, gráficos y audiovisuales, orientados a visibilizar la gestión del Ministerio del Ambiente y Desarrollo Sostenible (MADES) y acercar a la ciudadanía información oportuna y confiable sobre las acciones desarrolladas en materia ambiental.
Entre los principales logros se destacó la difusión de información institucional a través de medios de comunicación televisivos, radiales, impresos y digitales, así como la gestión activa de las redes sociales oficiales. Estas acciones permitieron ampliar la divulgación de políticas, programas, proyectos y actividades institucionales, contribuyendo a posicionar los temas ambientales en la agenda pública y a fortalecer el acceso de la población a información de interés.
Asimismo, se desarrollaron coberturas periodísticas de actividades y eventos institucionales, campañas de sensibilización y contenidos de educación ambiental, promoviendo la participación ciudadana y la difusión de mensajes orientados a la conservación de los recursos naturales, la protección de la biodiversidad y el desarrollo sostenible. También se brindó acompañamiento comunicacional a las distintas dependencias, programas y proyectos del MADES, favoreciendo la articulación interna y una difusión más organizada de las acciones institucionales.
En conjunto, las acciones ejecutadas contribuyeron a consolidar una comunicación institucional más dinámica, accesible y coordinada, con mayor presencia en los distintos canales de difusión y una mejor proyección del trabajo desarrollado por el Ministerio. De esta manera, la DIRCOM contribuyó al fortalecimiento del posicionamiento institucional, la transparencia en la gestión pública y el vínculo con la ciudadanía mediante la difusión de información ambiental clara, oportuna y de calidad.</t>
  </si>
  <si>
    <t>JULIO</t>
  </si>
  <si>
    <t>AGOSTO</t>
  </si>
  <si>
    <t>SEPTIEMBRE</t>
  </si>
  <si>
    <t>Informe DAI N° 11/2026</t>
  </si>
  <si>
    <t>Ejecución Presupuestaria Area 4 Ingresos</t>
  </si>
  <si>
    <t>Dictamen DAI Nº 10</t>
  </si>
  <si>
    <t>Referente a baja de bien patrimonial</t>
  </si>
  <si>
    <t>Dictamen DAI Nº 11</t>
  </si>
  <si>
    <t>Referente a  cambio de cuenta patrimonial ante la Dirección General de Contabilidad Pública</t>
  </si>
  <si>
    <t>Informe DAI N° 13/2026</t>
  </si>
  <si>
    <t>Auditoría de Gestión Parque Nacional Ybycui</t>
  </si>
  <si>
    <t>Resolución CGR Nº 532</t>
  </si>
  <si>
    <t>Por la cual se aprueba el Plan General de Auditorias de la Contraloría General de la República para el Ejercicio Fiscal 2026 y se establecen los procedimientos a ser aplicados en relación al desarrollo de las actividades de control</t>
  </si>
  <si>
    <t>28 como respondido según el portal. 2 en estado iniciado</t>
  </si>
  <si>
    <t>1 en reconsideracion atendida</t>
  </si>
  <si>
    <t>INFORMADO</t>
  </si>
  <si>
    <t>Sin Movimiento</t>
  </si>
  <si>
    <t>MCN M°3/2026 SERVICIO DE CONSULTORIA PARA EL DISEÑO E IMPLEMENTACION DEL SISTEMA DE GESTIÓN POR PROCESOS Y PROCEDIMIENTOS CON ENFOQUE DE RIESGOS Y GESTIÓN DEL CAMBIO ORGANIZACIONAL</t>
  </si>
  <si>
    <t>LPN N°02/2026ADQUISICION E IMPLEMENTACION DE INFRAESTRUCTURA CRITICA Y SERVICIOS RELACIONADOS DE CIBERSEGURIDAD PARA EL MADES</t>
  </si>
  <si>
    <t>LPN N° 03/2026 SERVICIO DE LIMPIEZA PARA LA SEDE CENTRAL, MUSEO, PARQUES NACIONALES Y OFICINAS REGIONALES DEL MADES</t>
  </si>
  <si>
    <t>CONSERMAR  DE MARIELA CAROLINA MOLAS SAMUDIO - RUC: 3200078-2</t>
  </si>
  <si>
    <t>BDO AUDITORES  CONSULTORES - RUC: 80012246-1</t>
  </si>
  <si>
    <t>NETLOGIC S.R.L - RUC: 80015538-6</t>
  </si>
  <si>
    <t>Saldo</t>
  </si>
  <si>
    <t>https://www.mades.gov.py/informes-de-auditoria</t>
  </si>
  <si>
    <t xml:space="preserve">No se registra- </t>
  </si>
  <si>
    <t>https://datos-rendicion.contraloria.gov.py/datos-abiertos/#/mecip/lista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</si>
</sst>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 #,##0_ ;_ * \-#,##0_ ;_ * &quot;-&quot;_ ;_ @_ "/>
    <numFmt numFmtId="164" formatCode="_-* #,##0.00_-;\-* #,##0.00_-;_-* &quot;-&quot;??_-;_-@_-"/>
    <numFmt numFmtId="165" formatCode="_-* #,##0_-;\-* #,##0_-;_-* &quot;-&quot;??_-;_-@_-"/>
  </numFmts>
  <fonts count="36" x14ac:knownFonts="1">
    <font>
      <sz val="11"/>
      <color theme="1"/>
      <name val="Calibri"/>
      <family val="2"/>
      <scheme val="minor"/>
    </font>
    <font>
      <b/>
      <sz val="11"/>
      <color theme="1"/>
      <name val="Calibri"/>
      <family val="2"/>
      <scheme val="minor"/>
    </font>
    <font>
      <b/>
      <sz val="16"/>
      <color theme="1"/>
      <name val="Calibri"/>
      <family val="2"/>
      <scheme val="minor"/>
    </font>
    <font>
      <b/>
      <sz val="9"/>
      <color rgb="FFFF0000"/>
      <name val="Calibri"/>
      <family val="2"/>
      <scheme val="minor"/>
    </font>
    <font>
      <b/>
      <sz val="9"/>
      <color theme="1"/>
      <name val="Calibri"/>
      <family val="2"/>
      <scheme val="minor"/>
    </font>
    <font>
      <sz val="9"/>
      <color theme="1"/>
      <name val="Calibri"/>
      <family val="2"/>
      <scheme val="minor"/>
    </font>
    <font>
      <sz val="10"/>
      <color theme="1"/>
      <name val="Calibri"/>
      <family val="2"/>
      <scheme val="minor"/>
    </font>
    <font>
      <sz val="11"/>
      <name val="Calibri"/>
      <family val="2"/>
      <scheme val="minor"/>
    </font>
    <font>
      <sz val="18"/>
      <color theme="1"/>
      <name val="Calibri"/>
      <family val="2"/>
      <scheme val="minor"/>
    </font>
    <font>
      <b/>
      <sz val="12"/>
      <color theme="1"/>
      <name val="Calibri"/>
      <family val="2"/>
      <scheme val="minor"/>
    </font>
    <font>
      <b/>
      <sz val="36"/>
      <color theme="1"/>
      <name val="Calibri"/>
      <family val="2"/>
      <scheme val="minor"/>
    </font>
    <font>
      <sz val="11"/>
      <color theme="1"/>
      <name val="Calibri"/>
      <family val="2"/>
      <scheme val="minor"/>
    </font>
    <font>
      <u/>
      <sz val="11"/>
      <color theme="10"/>
      <name val="Calibri"/>
      <family val="2"/>
      <scheme val="minor"/>
    </font>
    <font>
      <b/>
      <u/>
      <sz val="14"/>
      <name val="Garamond"/>
      <family val="1"/>
    </font>
    <font>
      <b/>
      <u/>
      <sz val="14"/>
      <color theme="1"/>
      <name val="Garamond"/>
      <family val="1"/>
    </font>
    <font>
      <b/>
      <sz val="14"/>
      <color theme="1"/>
      <name val="Garamond"/>
      <family val="1"/>
    </font>
    <font>
      <sz val="12"/>
      <color theme="1"/>
      <name val="Garamond"/>
      <family val="1"/>
    </font>
    <font>
      <sz val="14"/>
      <color theme="1"/>
      <name val="Garamond"/>
      <family val="1"/>
    </font>
    <font>
      <b/>
      <sz val="12"/>
      <color theme="1"/>
      <name val="Garamond"/>
      <family val="1"/>
    </font>
    <font>
      <b/>
      <u/>
      <sz val="13"/>
      <color theme="1"/>
      <name val="Garamond"/>
      <family val="1"/>
    </font>
    <font>
      <b/>
      <sz val="13"/>
      <color theme="1"/>
      <name val="Garamond"/>
      <family val="1"/>
    </font>
    <font>
      <sz val="13"/>
      <color theme="1"/>
      <name val="Garamond"/>
      <family val="1"/>
    </font>
    <font>
      <sz val="11"/>
      <color theme="1"/>
      <name val="Garamond"/>
      <family val="1"/>
    </font>
    <font>
      <b/>
      <sz val="11"/>
      <color theme="1"/>
      <name val="Garamond"/>
      <family val="1"/>
    </font>
    <font>
      <sz val="10"/>
      <color theme="1"/>
      <name val="Garamond"/>
      <family val="1"/>
    </font>
    <font>
      <u/>
      <sz val="11"/>
      <color rgb="FF0000FF"/>
      <name val="Calibri"/>
      <family val="2"/>
      <scheme val="minor"/>
    </font>
    <font>
      <b/>
      <sz val="13"/>
      <color rgb="FF000000"/>
      <name val="Garamond"/>
      <family val="1"/>
    </font>
    <font>
      <sz val="12"/>
      <name val="Garamond"/>
      <family val="1"/>
    </font>
    <font>
      <b/>
      <sz val="10"/>
      <color theme="1"/>
      <name val="Garamond"/>
      <family val="1"/>
    </font>
    <font>
      <sz val="11"/>
      <color rgb="FFFF0000"/>
      <name val="Calibri"/>
      <family val="2"/>
      <scheme val="minor"/>
    </font>
    <font>
      <b/>
      <sz val="11"/>
      <name val="Calibri"/>
      <family val="2"/>
      <scheme val="minor"/>
    </font>
    <font>
      <sz val="12"/>
      <color rgb="FFFF0000"/>
      <name val="Garamond"/>
      <family val="1"/>
    </font>
    <font>
      <sz val="11"/>
      <name val="Cambria"/>
      <family val="1"/>
    </font>
    <font>
      <b/>
      <sz val="20"/>
      <color theme="1"/>
      <name val="Calibri"/>
      <family val="2"/>
      <scheme val="minor"/>
    </font>
    <font>
      <sz val="12"/>
      <name val="Calibri"/>
      <family val="2"/>
      <scheme val="minor"/>
    </font>
    <font>
      <b/>
      <sz val="9"/>
      <color theme="1"/>
      <name val="Garamond"/>
      <family val="1"/>
    </font>
  </fonts>
  <fills count="14">
    <fill>
      <patternFill patternType="none"/>
    </fill>
    <fill>
      <patternFill patternType="gray125"/>
    </fill>
    <fill>
      <patternFill patternType="solid">
        <fgColor theme="4" tint="0.5999938962981048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7" tint="0.59999389629810485"/>
        <bgColor rgb="FF000000"/>
      </patternFill>
    </fill>
    <fill>
      <patternFill patternType="solid">
        <fgColor theme="5" tint="0.79998168889431442"/>
        <bgColor indexed="64"/>
      </patternFill>
    </fill>
  </fills>
  <borders count="1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auto="1"/>
      </right>
      <top style="thin">
        <color auto="1"/>
      </top>
      <bottom style="thin">
        <color auto="1"/>
      </bottom>
      <diagonal/>
    </border>
    <border>
      <left style="thin">
        <color auto="1"/>
      </left>
      <right/>
      <top style="thin">
        <color auto="1"/>
      </top>
      <bottom/>
      <diagonal/>
    </border>
    <border>
      <left style="thin">
        <color indexed="64"/>
      </left>
      <right/>
      <top/>
      <bottom/>
      <diagonal/>
    </border>
    <border>
      <left/>
      <right style="thin">
        <color auto="1"/>
      </right>
      <top/>
      <bottom/>
      <diagonal/>
    </border>
    <border>
      <left/>
      <right style="thin">
        <color auto="1"/>
      </right>
      <top/>
      <bottom style="thin">
        <color auto="1"/>
      </bottom>
      <diagonal/>
    </border>
  </borders>
  <cellStyleXfs count="7">
    <xf numFmtId="0" fontId="0" fillId="0" borderId="0"/>
    <xf numFmtId="0" fontId="12" fillId="0" borderId="0" applyNumberFormat="0" applyFill="0" applyBorder="0" applyAlignment="0" applyProtection="0"/>
    <xf numFmtId="0" fontId="11" fillId="0" borderId="0">
      <alignment vertical="center"/>
    </xf>
    <xf numFmtId="0" fontId="25" fillId="0" borderId="0" applyNumberFormat="0" applyFill="0" applyBorder="0" applyAlignment="0" applyProtection="0">
      <alignment vertical="center"/>
    </xf>
    <xf numFmtId="164" fontId="11" fillId="0" borderId="0"/>
    <xf numFmtId="41" fontId="11" fillId="0" borderId="0"/>
    <xf numFmtId="41" fontId="11" fillId="0" borderId="0" applyFont="0" applyFill="0" applyBorder="0" applyAlignment="0" applyProtection="0"/>
  </cellStyleXfs>
  <cellXfs count="331">
    <xf numFmtId="0" fontId="0" fillId="0" borderId="0" xfId="0"/>
    <xf numFmtId="0" fontId="1" fillId="2" borderId="3" xfId="0" applyFont="1" applyFill="1" applyBorder="1" applyAlignment="1">
      <alignment horizontal="center"/>
    </xf>
    <xf numFmtId="0" fontId="5" fillId="0" borderId="4" xfId="0" applyFont="1" applyBorder="1" applyAlignment="1">
      <alignment horizontal="center" vertical="center"/>
    </xf>
    <xf numFmtId="0" fontId="0" fillId="3" borderId="5" xfId="0" applyFill="1" applyBorder="1"/>
    <xf numFmtId="0" fontId="0" fillId="3" borderId="3" xfId="0" applyFill="1" applyBorder="1"/>
    <xf numFmtId="0" fontId="6" fillId="3" borderId="3" xfId="0" applyFont="1" applyFill="1" applyBorder="1"/>
    <xf numFmtId="0" fontId="0" fillId="3" borderId="3" xfId="0" applyFill="1" applyBorder="1" applyAlignment="1">
      <alignment shrinkToFit="1"/>
    </xf>
    <xf numFmtId="0" fontId="7" fillId="3" borderId="3" xfId="0" applyFont="1" applyFill="1" applyBorder="1"/>
    <xf numFmtId="0" fontId="0" fillId="3" borderId="3" xfId="0" applyFill="1" applyBorder="1" applyAlignment="1">
      <alignment horizontal="left"/>
    </xf>
    <xf numFmtId="0" fontId="6" fillId="3" borderId="3" xfId="0" applyFont="1" applyFill="1" applyBorder="1" applyAlignment="1">
      <alignment horizontal="left"/>
    </xf>
    <xf numFmtId="0" fontId="0" fillId="3" borderId="3" xfId="0" applyFill="1" applyBorder="1" applyAlignment="1">
      <alignment horizontal="left" vertical="center"/>
    </xf>
    <xf numFmtId="0" fontId="5" fillId="4" borderId="3" xfId="0" applyFont="1" applyFill="1" applyBorder="1" applyAlignment="1">
      <alignment horizontal="center" vertical="center" wrapText="1"/>
    </xf>
    <xf numFmtId="0" fontId="15" fillId="8" borderId="2" xfId="0" applyFont="1" applyFill="1" applyBorder="1" applyAlignment="1">
      <alignment vertical="center"/>
    </xf>
    <xf numFmtId="0" fontId="16" fillId="8" borderId="8" xfId="0" applyFont="1" applyFill="1" applyBorder="1" applyAlignment="1">
      <alignment vertical="center"/>
    </xf>
    <xf numFmtId="0" fontId="16" fillId="8" borderId="9" xfId="0" applyFont="1" applyFill="1" applyBorder="1" applyAlignment="1">
      <alignment vertical="center"/>
    </xf>
    <xf numFmtId="0" fontId="15" fillId="8" borderId="3" xfId="0" applyFont="1" applyFill="1" applyBorder="1" applyAlignment="1">
      <alignment vertical="center"/>
    </xf>
    <xf numFmtId="0" fontId="16" fillId="8" borderId="2" xfId="0" applyFont="1" applyFill="1" applyBorder="1" applyAlignment="1">
      <alignment vertical="center"/>
    </xf>
    <xf numFmtId="0" fontId="16" fillId="8" borderId="1" xfId="0" applyFont="1" applyFill="1" applyBorder="1" applyAlignment="1">
      <alignment vertical="center"/>
    </xf>
    <xf numFmtId="0" fontId="16" fillId="8" borderId="11" xfId="0" applyFont="1" applyFill="1" applyBorder="1" applyAlignment="1">
      <alignment vertical="center"/>
    </xf>
    <xf numFmtId="0" fontId="16" fillId="9" borderId="7" xfId="0" applyFont="1" applyFill="1" applyBorder="1" applyAlignment="1">
      <alignment horizontal="center" vertical="center"/>
    </xf>
    <xf numFmtId="0" fontId="18" fillId="7" borderId="3" xfId="0" applyFont="1" applyFill="1" applyBorder="1" applyAlignment="1">
      <alignment horizontal="justify" vertical="top" wrapText="1"/>
    </xf>
    <xf numFmtId="0" fontId="16" fillId="8" borderId="3" xfId="0" applyFont="1" applyFill="1" applyBorder="1" applyAlignment="1">
      <alignment horizontal="center" vertical="top" wrapText="1"/>
    </xf>
    <xf numFmtId="0" fontId="16" fillId="9" borderId="0" xfId="0" applyFont="1" applyFill="1" applyAlignment="1">
      <alignment vertical="center"/>
    </xf>
    <xf numFmtId="0" fontId="18" fillId="10" borderId="3" xfId="0" applyFont="1" applyFill="1" applyBorder="1" applyAlignment="1">
      <alignment horizontal="center" vertical="center" wrapText="1"/>
    </xf>
    <xf numFmtId="0" fontId="18" fillId="10" borderId="3" xfId="0" applyFont="1" applyFill="1" applyBorder="1" applyAlignment="1">
      <alignment vertical="center"/>
    </xf>
    <xf numFmtId="0" fontId="16" fillId="8" borderId="3" xfId="0" applyFont="1" applyFill="1" applyBorder="1" applyAlignment="1">
      <alignment horizontal="center" vertical="center" wrapText="1"/>
    </xf>
    <xf numFmtId="0" fontId="16" fillId="8" borderId="3" xfId="0" applyFont="1" applyFill="1" applyBorder="1" applyAlignment="1">
      <alignment horizontal="left" vertical="center" wrapText="1"/>
    </xf>
    <xf numFmtId="0" fontId="16" fillId="8" borderId="3" xfId="0" applyFont="1" applyFill="1" applyBorder="1" applyAlignment="1">
      <alignment horizontal="center" vertical="center"/>
    </xf>
    <xf numFmtId="0" fontId="22" fillId="8" borderId="3" xfId="0" applyFont="1" applyFill="1" applyBorder="1" applyAlignment="1">
      <alignment horizontal="left" vertical="center" wrapText="1"/>
    </xf>
    <xf numFmtId="0" fontId="18" fillId="11" borderId="3" xfId="0" applyFont="1" applyFill="1" applyBorder="1" applyAlignment="1">
      <alignment horizontal="center" vertical="center" wrapText="1"/>
    </xf>
    <xf numFmtId="0" fontId="16" fillId="8" borderId="3" xfId="2" applyFont="1" applyFill="1" applyBorder="1" applyAlignment="1">
      <alignment horizontal="center" vertical="center" wrapText="1"/>
    </xf>
    <xf numFmtId="0" fontId="16" fillId="9" borderId="0" xfId="0" applyFont="1" applyFill="1" applyAlignment="1">
      <alignment horizontal="center" vertical="center"/>
    </xf>
    <xf numFmtId="0" fontId="18" fillId="9" borderId="0" xfId="0" applyFont="1" applyFill="1" applyAlignment="1">
      <alignment horizontal="center" vertical="center"/>
    </xf>
    <xf numFmtId="0" fontId="16" fillId="8" borderId="2" xfId="0" applyFont="1" applyFill="1" applyBorder="1" applyAlignment="1">
      <alignment horizontal="center" vertical="center" wrapText="1"/>
    </xf>
    <xf numFmtId="0" fontId="16" fillId="0" borderId="0" xfId="0" applyFont="1" applyAlignment="1">
      <alignment vertical="center"/>
    </xf>
    <xf numFmtId="0" fontId="18" fillId="11" borderId="3" xfId="0" applyFont="1" applyFill="1" applyBorder="1" applyAlignment="1">
      <alignment vertical="center"/>
    </xf>
    <xf numFmtId="9" fontId="16" fillId="8" borderId="12" xfId="0" applyNumberFormat="1" applyFont="1" applyFill="1" applyBorder="1" applyAlignment="1">
      <alignment horizontal="center" vertical="center" wrapText="1"/>
    </xf>
    <xf numFmtId="0" fontId="12" fillId="8" borderId="3" xfId="1" applyFill="1" applyBorder="1" applyAlignment="1">
      <alignment vertical="center" wrapText="1"/>
    </xf>
    <xf numFmtId="9" fontId="18" fillId="8" borderId="12" xfId="0" applyNumberFormat="1" applyFont="1" applyFill="1" applyBorder="1" applyAlignment="1">
      <alignment horizontal="center" vertical="center" wrapText="1"/>
    </xf>
    <xf numFmtId="0" fontId="18" fillId="8" borderId="3" xfId="0" applyFont="1" applyFill="1" applyBorder="1" applyAlignment="1">
      <alignment horizontal="center" vertical="center"/>
    </xf>
    <xf numFmtId="0" fontId="18" fillId="11" borderId="5" xfId="0" applyFont="1" applyFill="1" applyBorder="1" applyAlignment="1">
      <alignment vertical="center"/>
    </xf>
    <xf numFmtId="0" fontId="24" fillId="8" borderId="3" xfId="0" applyFont="1" applyFill="1" applyBorder="1" applyAlignment="1">
      <alignment vertical="center" wrapText="1"/>
    </xf>
    <xf numFmtId="0" fontId="23" fillId="11" borderId="3" xfId="0" applyFont="1" applyFill="1" applyBorder="1" applyAlignment="1">
      <alignment vertical="center"/>
    </xf>
    <xf numFmtId="3" fontId="24" fillId="8" borderId="3" xfId="0" applyNumberFormat="1" applyFont="1" applyFill="1" applyBorder="1" applyAlignment="1">
      <alignment horizontal="center"/>
    </xf>
    <xf numFmtId="3" fontId="24" fillId="9" borderId="13" xfId="0" applyNumberFormat="1" applyFont="1" applyFill="1" applyBorder="1" applyAlignment="1">
      <alignment horizontal="center"/>
    </xf>
    <xf numFmtId="0" fontId="24" fillId="9" borderId="0" xfId="0" applyFont="1" applyFill="1" applyAlignment="1">
      <alignment vertical="justify"/>
    </xf>
    <xf numFmtId="14" fontId="24" fillId="9" borderId="0" xfId="0" applyNumberFormat="1" applyFont="1" applyFill="1" applyAlignment="1">
      <alignment horizontal="center"/>
    </xf>
    <xf numFmtId="3" fontId="24" fillId="9" borderId="0" xfId="0" applyNumberFormat="1" applyFont="1" applyFill="1" applyAlignment="1">
      <alignment vertical="center"/>
    </xf>
    <xf numFmtId="3" fontId="24" fillId="9" borderId="0" xfId="0" applyNumberFormat="1" applyFont="1" applyFill="1" applyAlignment="1">
      <alignment horizontal="left" vertical="center" wrapText="1"/>
    </xf>
    <xf numFmtId="0" fontId="24" fillId="9" borderId="0" xfId="0" applyFont="1" applyFill="1" applyAlignment="1">
      <alignment horizontal="center" vertical="center"/>
    </xf>
    <xf numFmtId="0" fontId="12" fillId="9" borderId="14" xfId="1" applyFill="1" applyBorder="1" applyAlignment="1">
      <alignment wrapText="1"/>
    </xf>
    <xf numFmtId="0" fontId="1" fillId="11" borderId="3" xfId="0" applyFont="1" applyFill="1" applyBorder="1" applyAlignment="1">
      <alignment horizontal="center" vertical="center"/>
    </xf>
    <xf numFmtId="0" fontId="0" fillId="9" borderId="2" xfId="0" applyFill="1" applyBorder="1" applyAlignment="1">
      <alignment vertical="center"/>
    </xf>
    <xf numFmtId="0" fontId="0" fillId="9" borderId="1" xfId="0" applyFill="1" applyBorder="1" applyAlignment="1">
      <alignment horizontal="center"/>
    </xf>
    <xf numFmtId="0" fontId="1" fillId="9" borderId="1" xfId="0" applyFont="1" applyFill="1" applyBorder="1"/>
    <xf numFmtId="3" fontId="1" fillId="9" borderId="1" xfId="0" applyNumberFormat="1" applyFont="1" applyFill="1" applyBorder="1"/>
    <xf numFmtId="0" fontId="11" fillId="9" borderId="15" xfId="3" applyFont="1" applyFill="1" applyBorder="1" applyAlignment="1">
      <alignment horizontal="center" vertical="center" wrapText="1"/>
    </xf>
    <xf numFmtId="0" fontId="12" fillId="8" borderId="3" xfId="1" applyFill="1" applyBorder="1" applyAlignment="1">
      <alignment horizontal="center" vertical="center"/>
    </xf>
    <xf numFmtId="0" fontId="18" fillId="11" borderId="3" xfId="0" applyFont="1" applyFill="1" applyBorder="1" applyAlignment="1" applyProtection="1">
      <alignment horizontal="center" vertical="center" wrapText="1"/>
      <protection locked="0"/>
    </xf>
    <xf numFmtId="0" fontId="16" fillId="8" borderId="3" xfId="0" applyFont="1" applyFill="1" applyBorder="1" applyAlignment="1" applyProtection="1">
      <alignment horizontal="center" vertical="center" wrapText="1"/>
      <protection locked="0"/>
    </xf>
    <xf numFmtId="14" fontId="16" fillId="8" borderId="3" xfId="0" applyNumberFormat="1" applyFont="1" applyFill="1" applyBorder="1" applyAlignment="1" applyProtection="1">
      <alignment horizontal="center" vertical="center" wrapText="1"/>
      <protection locked="0"/>
    </xf>
    <xf numFmtId="0" fontId="18" fillId="11" borderId="3" xfId="0" applyFont="1" applyFill="1" applyBorder="1" applyAlignment="1">
      <alignment vertical="center" wrapText="1"/>
    </xf>
    <xf numFmtId="0" fontId="18" fillId="11" borderId="3" xfId="0" applyFont="1" applyFill="1" applyBorder="1" applyAlignment="1">
      <alignment horizontal="center" vertical="center"/>
    </xf>
    <xf numFmtId="0" fontId="16" fillId="0" borderId="0" xfId="0" applyFont="1" applyAlignment="1">
      <alignment horizontal="center" vertical="center"/>
    </xf>
    <xf numFmtId="0" fontId="0" fillId="8" borderId="3" xfId="0" applyFill="1" applyBorder="1"/>
    <xf numFmtId="0" fontId="16" fillId="8" borderId="3" xfId="0" applyFont="1" applyFill="1" applyBorder="1"/>
    <xf numFmtId="14" fontId="16" fillId="8" borderId="3" xfId="0" applyNumberFormat="1" applyFont="1" applyFill="1" applyBorder="1" applyAlignment="1">
      <alignment horizontal="right" vertical="center"/>
    </xf>
    <xf numFmtId="0" fontId="16" fillId="9" borderId="2" xfId="0" applyFont="1" applyFill="1" applyBorder="1" applyAlignment="1">
      <alignment vertical="center"/>
    </xf>
    <xf numFmtId="14" fontId="16" fillId="9" borderId="1" xfId="0" applyNumberFormat="1" applyFont="1" applyFill="1" applyBorder="1" applyAlignment="1">
      <alignment horizontal="center" vertical="center"/>
    </xf>
    <xf numFmtId="0" fontId="16" fillId="9" borderId="1" xfId="0" applyFont="1" applyFill="1" applyBorder="1" applyAlignment="1">
      <alignment horizontal="center" vertical="center"/>
    </xf>
    <xf numFmtId="0" fontId="12" fillId="9" borderId="1" xfId="1" applyFill="1" applyBorder="1" applyAlignment="1">
      <alignment horizontal="center" vertical="center" wrapText="1"/>
    </xf>
    <xf numFmtId="0" fontId="12" fillId="9" borderId="11" xfId="1" applyFill="1" applyBorder="1" applyAlignment="1">
      <alignment horizontal="center" vertical="center" wrapText="1"/>
    </xf>
    <xf numFmtId="14" fontId="16" fillId="8" borderId="3" xfId="2" applyNumberFormat="1" applyFont="1" applyFill="1" applyBorder="1" applyAlignment="1">
      <alignment horizontal="right" vertical="center"/>
    </xf>
    <xf numFmtId="0" fontId="16" fillId="9" borderId="3" xfId="0" applyFont="1" applyFill="1" applyBorder="1" applyAlignment="1">
      <alignment vertical="center"/>
    </xf>
    <xf numFmtId="14" fontId="16" fillId="9" borderId="3" xfId="0" applyNumberFormat="1" applyFont="1" applyFill="1" applyBorder="1" applyAlignment="1">
      <alignment horizontal="center" vertical="center"/>
    </xf>
    <xf numFmtId="0" fontId="16" fillId="8" borderId="3" xfId="0" applyFont="1" applyFill="1" applyBorder="1" applyAlignment="1">
      <alignment vertical="center"/>
    </xf>
    <xf numFmtId="0" fontId="16" fillId="9" borderId="2" xfId="0" applyFont="1" applyFill="1" applyBorder="1" applyAlignment="1">
      <alignment horizontal="center" vertical="center"/>
    </xf>
    <xf numFmtId="0" fontId="16" fillId="9" borderId="11" xfId="0" applyFont="1" applyFill="1" applyBorder="1" applyAlignment="1">
      <alignment horizontal="center" vertical="center"/>
    </xf>
    <xf numFmtId="0" fontId="12" fillId="8" borderId="3" xfId="1" applyFill="1" applyBorder="1" applyAlignment="1">
      <alignment horizontal="center" vertical="center" wrapText="1"/>
    </xf>
    <xf numFmtId="0" fontId="0" fillId="0" borderId="0" xfId="0" applyAlignment="1"/>
    <xf numFmtId="0" fontId="16" fillId="9" borderId="3" xfId="0" applyFont="1" applyFill="1" applyBorder="1" applyAlignment="1">
      <alignment horizontal="center" vertical="center" wrapText="1"/>
    </xf>
    <xf numFmtId="0" fontId="12" fillId="8" borderId="3" xfId="1" applyFill="1" applyBorder="1" applyAlignment="1">
      <alignment horizontal="left" vertical="center" wrapText="1"/>
    </xf>
    <xf numFmtId="0" fontId="12" fillId="8" borderId="3" xfId="1" applyFill="1" applyBorder="1" applyAlignment="1">
      <alignment horizontal="left" vertical="center"/>
    </xf>
    <xf numFmtId="0" fontId="24" fillId="8" borderId="3" xfId="0" applyFont="1" applyFill="1" applyBorder="1" applyAlignment="1">
      <alignment horizontal="left" vertical="center" wrapText="1"/>
    </xf>
    <xf numFmtId="0" fontId="16" fillId="8" borderId="3" xfId="0" applyFont="1" applyFill="1" applyBorder="1" applyAlignment="1">
      <alignment horizontal="center" vertical="center"/>
    </xf>
    <xf numFmtId="0" fontId="16" fillId="8" borderId="3" xfId="0" applyFont="1" applyFill="1" applyBorder="1" applyAlignment="1">
      <alignment horizontal="center" vertical="center" wrapText="1"/>
    </xf>
    <xf numFmtId="0" fontId="12" fillId="8" borderId="3" xfId="1" applyFill="1" applyBorder="1" applyAlignment="1">
      <alignment horizontal="center" vertical="center" wrapText="1"/>
    </xf>
    <xf numFmtId="0" fontId="18" fillId="8" borderId="2" xfId="0" applyFont="1" applyFill="1" applyBorder="1" applyAlignment="1">
      <alignment horizontal="center" vertical="top" wrapText="1"/>
    </xf>
    <xf numFmtId="0" fontId="18" fillId="8" borderId="11" xfId="0" applyFont="1" applyFill="1" applyBorder="1" applyAlignment="1">
      <alignment horizontal="center" vertical="top" wrapText="1"/>
    </xf>
    <xf numFmtId="0" fontId="0" fillId="9" borderId="0" xfId="0" applyFill="1" applyBorder="1"/>
    <xf numFmtId="0" fontId="0" fillId="9" borderId="0" xfId="0" applyFill="1" applyBorder="1" applyAlignment="1"/>
    <xf numFmtId="0" fontId="16" fillId="8" borderId="3" xfId="0" applyFont="1" applyFill="1" applyBorder="1" applyAlignment="1">
      <alignment horizontal="center" vertical="center"/>
    </xf>
    <xf numFmtId="0" fontId="16" fillId="8" borderId="3" xfId="0" applyFont="1" applyFill="1" applyBorder="1" applyAlignment="1">
      <alignment horizontal="center" vertical="center"/>
    </xf>
    <xf numFmtId="0" fontId="0" fillId="9" borderId="0" xfId="0" applyFill="1"/>
    <xf numFmtId="0" fontId="23" fillId="11" borderId="3" xfId="0" applyFont="1" applyFill="1" applyBorder="1" applyAlignment="1">
      <alignment vertical="center" wrapText="1"/>
    </xf>
    <xf numFmtId="0" fontId="1"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18" fillId="11"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0" fillId="3" borderId="4" xfId="0" applyFill="1" applyBorder="1" applyAlignment="1">
      <alignment horizontal="left" vertical="center"/>
    </xf>
    <xf numFmtId="0" fontId="16" fillId="8" borderId="3" xfId="0" applyFont="1" applyFill="1" applyBorder="1" applyAlignment="1">
      <alignment horizontal="center" vertical="center"/>
    </xf>
    <xf numFmtId="0" fontId="29" fillId="8" borderId="3" xfId="0" applyFont="1" applyFill="1" applyBorder="1" applyAlignment="1">
      <alignment vertical="center" wrapText="1"/>
    </xf>
    <xf numFmtId="0" fontId="29" fillId="8" borderId="3" xfId="0" applyFont="1" applyFill="1" applyBorder="1" applyAlignment="1">
      <alignment horizontal="center" wrapText="1"/>
    </xf>
    <xf numFmtId="0" fontId="16" fillId="8" borderId="3" xfId="0" applyFont="1" applyFill="1" applyBorder="1" applyAlignment="1">
      <alignment horizontal="center" vertical="center" wrapText="1"/>
    </xf>
    <xf numFmtId="0" fontId="1" fillId="8" borderId="3" xfId="0" applyFont="1" applyFill="1" applyBorder="1" applyAlignment="1">
      <alignment horizontal="center"/>
    </xf>
    <xf numFmtId="0" fontId="0" fillId="8" borderId="3" xfId="0" applyFill="1" applyBorder="1" applyAlignment="1">
      <alignment horizontal="center"/>
    </xf>
    <xf numFmtId="0" fontId="0" fillId="8" borderId="2" xfId="0" applyFill="1" applyBorder="1" applyAlignment="1">
      <alignment horizontal="center"/>
    </xf>
    <xf numFmtId="0" fontId="11" fillId="8" borderId="3" xfId="0" applyFont="1" applyFill="1" applyBorder="1" applyAlignment="1">
      <alignment horizontal="center"/>
    </xf>
    <xf numFmtId="0" fontId="1" fillId="8" borderId="3" xfId="0" applyFont="1" applyFill="1" applyBorder="1"/>
    <xf numFmtId="0" fontId="11" fillId="8" borderId="3" xfId="0" applyFont="1" applyFill="1" applyBorder="1"/>
    <xf numFmtId="0" fontId="5" fillId="8" borderId="3" xfId="0" applyFont="1" applyFill="1" applyBorder="1"/>
    <xf numFmtId="3" fontId="1" fillId="8" borderId="3" xfId="0" applyNumberFormat="1" applyFont="1" applyFill="1" applyBorder="1"/>
    <xf numFmtId="3" fontId="0" fillId="8" borderId="3" xfId="0" applyNumberFormat="1" applyFill="1" applyBorder="1"/>
    <xf numFmtId="3" fontId="11" fillId="8" borderId="3" xfId="0" applyNumberFormat="1" applyFont="1" applyFill="1" applyBorder="1"/>
    <xf numFmtId="3" fontId="5" fillId="8" borderId="3" xfId="0" applyNumberFormat="1" applyFont="1" applyFill="1" applyBorder="1"/>
    <xf numFmtId="0" fontId="31" fillId="8" borderId="3" xfId="0" applyFont="1" applyFill="1" applyBorder="1" applyAlignment="1">
      <alignment horizontal="center" vertical="center" wrapText="1"/>
    </xf>
    <xf numFmtId="3" fontId="24" fillId="8" borderId="3" xfId="0" applyNumberFormat="1" applyFont="1" applyFill="1" applyBorder="1" applyAlignment="1">
      <alignment horizontal="center" wrapText="1"/>
    </xf>
    <xf numFmtId="0" fontId="32" fillId="8" borderId="3" xfId="0" applyFont="1" applyFill="1" applyBorder="1" applyAlignment="1">
      <alignment horizontal="center" wrapText="1"/>
    </xf>
    <xf numFmtId="0" fontId="12" fillId="8" borderId="3" xfId="1" applyFill="1" applyBorder="1" applyAlignment="1">
      <alignment horizontal="center" wrapText="1"/>
    </xf>
    <xf numFmtId="0" fontId="0" fillId="8" borderId="6" xfId="0" applyFill="1" applyBorder="1" applyAlignment="1">
      <alignment horizontal="center" vertical="center"/>
    </xf>
    <xf numFmtId="0" fontId="16" fillId="8" borderId="3"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8" fillId="2" borderId="2" xfId="0" applyFont="1" applyFill="1" applyBorder="1" applyAlignment="1">
      <alignment horizontal="center" wrapText="1"/>
    </xf>
    <xf numFmtId="0" fontId="1" fillId="6" borderId="3" xfId="0" applyFont="1" applyFill="1" applyBorder="1"/>
    <xf numFmtId="165" fontId="1" fillId="6" borderId="3" xfId="4" applyNumberFormat="1" applyFont="1" applyFill="1" applyBorder="1"/>
    <xf numFmtId="0" fontId="4" fillId="4" borderId="0" xfId="0" applyFont="1" applyFill="1" applyAlignment="1">
      <alignment horizontal="center" vertical="center" wrapText="1"/>
    </xf>
    <xf numFmtId="3" fontId="0" fillId="0" borderId="0" xfId="0" applyNumberFormat="1"/>
    <xf numFmtId="3" fontId="0" fillId="0" borderId="0" xfId="0" applyNumberFormat="1" applyAlignment="1">
      <alignment horizontal="center"/>
    </xf>
    <xf numFmtId="41" fontId="30" fillId="6" borderId="3" xfId="5" applyFont="1" applyFill="1" applyBorder="1"/>
    <xf numFmtId="41" fontId="0" fillId="0" borderId="3" xfId="0" applyNumberFormat="1" applyBorder="1"/>
    <xf numFmtId="41" fontId="0" fillId="9" borderId="3" xfId="0" applyNumberFormat="1" applyFill="1" applyBorder="1"/>
    <xf numFmtId="165" fontId="0" fillId="0" borderId="3" xfId="4" applyNumberFormat="1" applyFont="1" applyBorder="1"/>
    <xf numFmtId="0" fontId="1" fillId="2" borderId="2" xfId="0" applyFont="1" applyFill="1" applyBorder="1" applyAlignment="1">
      <alignment horizontal="center"/>
    </xf>
    <xf numFmtId="0" fontId="2" fillId="2" borderId="11" xfId="0" applyFont="1" applyFill="1" applyBorder="1" applyAlignment="1">
      <alignment horizontal="left" vertical="center"/>
    </xf>
    <xf numFmtId="41" fontId="0" fillId="0" borderId="0" xfId="0" applyNumberFormat="1"/>
    <xf numFmtId="41" fontId="0" fillId="9" borderId="0" xfId="0" applyNumberFormat="1" applyFill="1"/>
    <xf numFmtId="165" fontId="0" fillId="0" borderId="0" xfId="4" applyNumberFormat="1" applyFont="1"/>
    <xf numFmtId="0" fontId="7" fillId="8" borderId="3" xfId="0" applyFont="1" applyFill="1" applyBorder="1" applyAlignment="1">
      <alignment horizontal="center" wrapText="1"/>
    </xf>
    <xf numFmtId="14" fontId="18" fillId="8" borderId="3" xfId="0" applyNumberFormat="1" applyFont="1" applyFill="1" applyBorder="1" applyAlignment="1">
      <alignment horizontal="left" vertical="center" wrapText="1"/>
    </xf>
    <xf numFmtId="0" fontId="0" fillId="0" borderId="0" xfId="0"/>
    <xf numFmtId="0" fontId="12" fillId="8" borderId="2" xfId="1" applyFill="1" applyBorder="1" applyAlignment="1" applyProtection="1">
      <alignment horizontal="center" vertical="center"/>
      <protection locked="0"/>
    </xf>
    <xf numFmtId="0" fontId="12" fillId="8" borderId="11" xfId="1" applyFill="1" applyBorder="1" applyAlignment="1" applyProtection="1">
      <alignment horizontal="center" vertical="center"/>
      <protection locked="0"/>
    </xf>
    <xf numFmtId="0" fontId="18" fillId="11" borderId="2" xfId="0" applyFont="1" applyFill="1" applyBorder="1" applyAlignment="1" applyProtection="1">
      <alignment horizontal="center" vertical="center"/>
      <protection locked="0"/>
    </xf>
    <xf numFmtId="0" fontId="18" fillId="11" borderId="11" xfId="0" applyFont="1" applyFill="1" applyBorder="1" applyAlignment="1" applyProtection="1">
      <alignment horizontal="center" vertical="center"/>
      <protection locked="0"/>
    </xf>
    <xf numFmtId="0" fontId="20" fillId="10" borderId="2" xfId="0" applyFont="1" applyFill="1" applyBorder="1" applyAlignment="1">
      <alignment horizontal="center" vertical="center"/>
    </xf>
    <xf numFmtId="0" fontId="20" fillId="10" borderId="1" xfId="0" applyFont="1" applyFill="1" applyBorder="1" applyAlignment="1">
      <alignment horizontal="center" vertical="center"/>
    </xf>
    <xf numFmtId="0" fontId="20" fillId="10" borderId="11" xfId="0" applyFont="1" applyFill="1" applyBorder="1" applyAlignment="1">
      <alignment horizontal="center" vertical="center"/>
    </xf>
    <xf numFmtId="0" fontId="15" fillId="6" borderId="2" xfId="0" applyFont="1" applyFill="1" applyBorder="1" applyAlignment="1">
      <alignment horizontal="center" vertical="center"/>
    </xf>
    <xf numFmtId="0" fontId="15" fillId="6" borderId="1" xfId="0" applyFont="1" applyFill="1" applyBorder="1" applyAlignment="1">
      <alignment horizontal="center" vertical="center"/>
    </xf>
    <xf numFmtId="0" fontId="15" fillId="6" borderId="11" xfId="0" applyFont="1" applyFill="1" applyBorder="1" applyAlignment="1">
      <alignment horizontal="center" vertical="center"/>
    </xf>
    <xf numFmtId="0" fontId="16" fillId="13" borderId="2"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16" fillId="13" borderId="11" xfId="0" applyFont="1" applyFill="1" applyBorder="1" applyAlignment="1">
      <alignment horizontal="center" vertical="center" wrapText="1"/>
    </xf>
    <xf numFmtId="0" fontId="15" fillId="7" borderId="2" xfId="0" applyFont="1" applyFill="1" applyBorder="1" applyAlignment="1">
      <alignment horizontal="center" vertical="center"/>
    </xf>
    <xf numFmtId="0" fontId="15" fillId="7" borderId="1" xfId="0" applyFont="1" applyFill="1" applyBorder="1" applyAlignment="1">
      <alignment horizontal="center" vertical="center"/>
    </xf>
    <xf numFmtId="0" fontId="15" fillId="7" borderId="11" xfId="0" applyFont="1" applyFill="1" applyBorder="1" applyAlignment="1">
      <alignment horizontal="center" vertical="center"/>
    </xf>
    <xf numFmtId="0" fontId="19" fillId="10" borderId="2" xfId="0" applyFont="1" applyFill="1" applyBorder="1" applyAlignment="1">
      <alignment horizontal="center" vertical="center"/>
    </xf>
    <xf numFmtId="0" fontId="19" fillId="10" borderId="1" xfId="0" applyFont="1" applyFill="1" applyBorder="1" applyAlignment="1">
      <alignment horizontal="center" vertical="center"/>
    </xf>
    <xf numFmtId="0" fontId="19" fillId="10" borderId="11" xfId="0" applyFont="1" applyFill="1" applyBorder="1" applyAlignment="1">
      <alignment horizontal="center" vertical="center"/>
    </xf>
    <xf numFmtId="0" fontId="18" fillId="11" borderId="2" xfId="0" applyFont="1" applyFill="1" applyBorder="1" applyAlignment="1">
      <alignment horizontal="center" vertical="center" wrapText="1"/>
    </xf>
    <xf numFmtId="0" fontId="18" fillId="11" borderId="11"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16" fillId="8" borderId="11" xfId="0" applyFont="1" applyFill="1" applyBorder="1" applyAlignment="1">
      <alignment horizontal="center" vertical="center" wrapText="1"/>
    </xf>
    <xf numFmtId="0" fontId="18" fillId="11" borderId="1" xfId="0" applyFont="1" applyFill="1" applyBorder="1" applyAlignment="1">
      <alignment horizontal="center" vertical="center" wrapText="1"/>
    </xf>
    <xf numFmtId="0" fontId="20" fillId="10" borderId="2" xfId="0" applyFont="1" applyFill="1" applyBorder="1" applyAlignment="1" applyProtection="1">
      <alignment horizontal="center" vertical="center"/>
      <protection locked="0"/>
    </xf>
    <xf numFmtId="0" fontId="20" fillId="10" borderId="1" xfId="0" applyFont="1" applyFill="1" applyBorder="1" applyAlignment="1" applyProtection="1">
      <alignment horizontal="center" vertical="center"/>
      <protection locked="0"/>
    </xf>
    <xf numFmtId="0" fontId="20" fillId="10" borderId="11" xfId="0" applyFont="1" applyFill="1" applyBorder="1" applyAlignment="1" applyProtection="1">
      <alignment horizontal="center" vertical="center"/>
      <protection locked="0"/>
    </xf>
    <xf numFmtId="0" fontId="16" fillId="8" borderId="2" xfId="0" applyFont="1" applyFill="1" applyBorder="1" applyAlignment="1">
      <alignment horizontal="center" vertical="center"/>
    </xf>
    <xf numFmtId="0" fontId="16" fillId="8" borderId="1" xfId="0" applyFont="1" applyFill="1" applyBorder="1" applyAlignment="1">
      <alignment horizontal="center" vertical="center"/>
    </xf>
    <xf numFmtId="0" fontId="16" fillId="8" borderId="11" xfId="0" applyFont="1" applyFill="1" applyBorder="1" applyAlignment="1">
      <alignment horizontal="center" vertical="center"/>
    </xf>
    <xf numFmtId="0" fontId="12" fillId="8" borderId="2" xfId="1" applyFill="1" applyBorder="1" applyAlignment="1">
      <alignment horizontal="center" vertical="center" wrapText="1"/>
    </xf>
    <xf numFmtId="0" fontId="12" fillId="8" borderId="11" xfId="1" applyFill="1" applyBorder="1" applyAlignment="1">
      <alignment horizontal="center" vertical="center" wrapText="1"/>
    </xf>
    <xf numFmtId="0" fontId="16" fillId="8" borderId="2" xfId="0" applyFont="1" applyFill="1" applyBorder="1" applyAlignment="1" applyProtection="1">
      <alignment horizontal="center" vertical="center"/>
      <protection locked="0"/>
    </xf>
    <xf numFmtId="0" fontId="16" fillId="8" borderId="11" xfId="0" applyFont="1" applyFill="1" applyBorder="1" applyAlignment="1" applyProtection="1">
      <alignment horizontal="center" vertical="center"/>
      <protection locked="0"/>
    </xf>
    <xf numFmtId="0" fontId="16" fillId="8" borderId="2" xfId="0" applyFont="1" applyFill="1" applyBorder="1" applyAlignment="1" applyProtection="1">
      <alignment horizontal="center" vertical="center" wrapText="1"/>
      <protection locked="0"/>
    </xf>
    <xf numFmtId="0" fontId="16" fillId="8" borderId="11" xfId="0" applyFont="1" applyFill="1" applyBorder="1" applyAlignment="1" applyProtection="1">
      <alignment horizontal="center" vertical="center" wrapText="1"/>
      <protection locked="0"/>
    </xf>
    <xf numFmtId="0" fontId="12" fillId="9" borderId="2" xfId="1" applyFill="1" applyBorder="1" applyAlignment="1">
      <alignment horizontal="center" vertical="center" wrapText="1"/>
    </xf>
    <xf numFmtId="0" fontId="12" fillId="9" borderId="11" xfId="1" applyFill="1" applyBorder="1" applyAlignment="1">
      <alignment horizontal="center" vertical="center" wrapText="1"/>
    </xf>
    <xf numFmtId="0" fontId="18" fillId="11" borderId="2" xfId="0" applyFont="1" applyFill="1" applyBorder="1" applyAlignment="1">
      <alignment horizontal="center" vertical="center"/>
    </xf>
    <xf numFmtId="0" fontId="18" fillId="11" borderId="1" xfId="0" applyFont="1" applyFill="1" applyBorder="1" applyAlignment="1">
      <alignment horizontal="center" vertical="center"/>
    </xf>
    <xf numFmtId="0" fontId="18" fillId="11" borderId="11" xfId="0" applyFont="1" applyFill="1" applyBorder="1" applyAlignment="1">
      <alignment horizontal="center" vertical="center"/>
    </xf>
    <xf numFmtId="0" fontId="34" fillId="8" borderId="2" xfId="1" applyFont="1" applyFill="1" applyBorder="1" applyAlignment="1">
      <alignment horizontal="center" vertical="center" wrapText="1"/>
    </xf>
    <xf numFmtId="0" fontId="12" fillId="8" borderId="1" xfId="1" applyFill="1" applyBorder="1" applyAlignment="1">
      <alignment horizontal="center" vertical="center"/>
    </xf>
    <xf numFmtId="0" fontId="12" fillId="8" borderId="11" xfId="1" applyFill="1" applyBorder="1" applyAlignment="1">
      <alignment horizontal="center" vertical="center"/>
    </xf>
    <xf numFmtId="0" fontId="17" fillId="8" borderId="2" xfId="0" applyFont="1" applyFill="1" applyBorder="1" applyAlignment="1">
      <alignment horizontal="left" vertical="center"/>
    </xf>
    <xf numFmtId="0" fontId="17" fillId="8" borderId="1" xfId="0" applyFont="1" applyFill="1" applyBorder="1" applyAlignment="1">
      <alignment horizontal="left" vertical="center"/>
    </xf>
    <xf numFmtId="0" fontId="17" fillId="8" borderId="11" xfId="0" applyFont="1" applyFill="1" applyBorder="1" applyAlignment="1">
      <alignment horizontal="left" vertical="center"/>
    </xf>
    <xf numFmtId="0" fontId="16" fillId="8" borderId="3" xfId="0" applyFont="1" applyFill="1" applyBorder="1" applyAlignment="1">
      <alignment horizontal="center" wrapText="1"/>
    </xf>
    <xf numFmtId="0" fontId="16" fillId="8" borderId="2" xfId="0" applyFont="1" applyFill="1" applyBorder="1" applyAlignment="1">
      <alignment horizontal="center"/>
    </xf>
    <xf numFmtId="0" fontId="16" fillId="8" borderId="11" xfId="0" applyFont="1" applyFill="1" applyBorder="1" applyAlignment="1">
      <alignment horizontal="center"/>
    </xf>
    <xf numFmtId="0" fontId="16" fillId="9" borderId="2" xfId="0" applyFont="1" applyFill="1" applyBorder="1" applyAlignment="1">
      <alignment horizontal="center" vertical="center"/>
    </xf>
    <xf numFmtId="0" fontId="16" fillId="9" borderId="11" xfId="0" applyFont="1" applyFill="1" applyBorder="1" applyAlignment="1">
      <alignment horizontal="center" vertical="center"/>
    </xf>
    <xf numFmtId="0" fontId="16" fillId="8" borderId="2" xfId="0" applyFont="1" applyFill="1" applyBorder="1" applyAlignment="1">
      <alignment horizontal="center" wrapText="1"/>
    </xf>
    <xf numFmtId="0" fontId="16" fillId="8" borderId="11" xfId="0" applyFont="1" applyFill="1" applyBorder="1" applyAlignment="1">
      <alignment horizontal="center" wrapText="1"/>
    </xf>
    <xf numFmtId="0" fontId="16" fillId="9" borderId="1" xfId="0" applyFont="1" applyFill="1" applyBorder="1" applyAlignment="1">
      <alignment horizontal="center" vertical="center"/>
    </xf>
    <xf numFmtId="0" fontId="27" fillId="8" borderId="2" xfId="0" applyFont="1" applyFill="1" applyBorder="1" applyAlignment="1">
      <alignment horizontal="center" vertical="center"/>
    </xf>
    <xf numFmtId="0" fontId="27" fillId="8" borderId="1" xfId="0" applyFont="1" applyFill="1" applyBorder="1" applyAlignment="1">
      <alignment horizontal="center" vertical="center"/>
    </xf>
    <xf numFmtId="0" fontId="27" fillId="8" borderId="11" xfId="0" applyFont="1" applyFill="1" applyBorder="1" applyAlignment="1">
      <alignment horizontal="center" vertical="center"/>
    </xf>
    <xf numFmtId="0" fontId="12" fillId="8" borderId="3" xfId="1" applyFill="1" applyBorder="1" applyAlignment="1">
      <alignment horizontal="center" vertical="center" wrapText="1"/>
    </xf>
    <xf numFmtId="0" fontId="18" fillId="8" borderId="3" xfId="2" applyFont="1" applyFill="1" applyBorder="1" applyAlignment="1">
      <alignment horizontal="center" vertical="center" wrapText="1"/>
    </xf>
    <xf numFmtId="0" fontId="18" fillId="8" borderId="11" xfId="0" applyFont="1" applyFill="1" applyBorder="1" applyAlignment="1">
      <alignment horizontal="center" vertical="center" wrapText="1"/>
    </xf>
    <xf numFmtId="0" fontId="19" fillId="10" borderId="10" xfId="0" applyFont="1" applyFill="1" applyBorder="1" applyAlignment="1">
      <alignment horizontal="center" vertical="center"/>
    </xf>
    <xf numFmtId="0" fontId="19" fillId="10" borderId="7" xfId="0" applyFont="1" applyFill="1" applyBorder="1" applyAlignment="1">
      <alignment horizontal="center" vertical="center"/>
    </xf>
    <xf numFmtId="0" fontId="19" fillId="10" borderId="15" xfId="0" applyFont="1" applyFill="1" applyBorder="1" applyAlignment="1">
      <alignment horizontal="center" vertical="center"/>
    </xf>
    <xf numFmtId="0" fontId="23" fillId="11" borderId="2" xfId="0" applyFont="1" applyFill="1" applyBorder="1" applyAlignment="1" applyProtection="1">
      <alignment horizontal="center" vertical="center"/>
      <protection locked="0"/>
    </xf>
    <xf numFmtId="0" fontId="23" fillId="11" borderId="11" xfId="0" applyFont="1" applyFill="1" applyBorder="1" applyAlignment="1" applyProtection="1">
      <alignment horizontal="center" vertical="center"/>
      <protection locked="0"/>
    </xf>
    <xf numFmtId="0" fontId="18" fillId="11" borderId="1" xfId="0" applyFont="1" applyFill="1" applyBorder="1" applyAlignment="1" applyProtection="1">
      <alignment horizontal="center" vertical="center"/>
      <protection locked="0"/>
    </xf>
    <xf numFmtId="0" fontId="16" fillId="8" borderId="12" xfId="0" applyFont="1" applyFill="1" applyBorder="1" applyAlignment="1" applyProtection="1">
      <alignment horizontal="center" vertical="center" wrapText="1"/>
      <protection locked="0"/>
    </xf>
    <xf numFmtId="0" fontId="16" fillId="8" borderId="9" xfId="0" applyFont="1" applyFill="1" applyBorder="1" applyAlignment="1" applyProtection="1">
      <alignment horizontal="center" vertical="center" wrapText="1"/>
      <protection locked="0"/>
    </xf>
    <xf numFmtId="0" fontId="16" fillId="8" borderId="13" xfId="0" applyFont="1" applyFill="1" applyBorder="1" applyAlignment="1" applyProtection="1">
      <alignment horizontal="center" vertical="center" wrapText="1"/>
      <protection locked="0"/>
    </xf>
    <xf numFmtId="0" fontId="16" fillId="8" borderId="14" xfId="0" applyFont="1" applyFill="1" applyBorder="1" applyAlignment="1" applyProtection="1">
      <alignment horizontal="center" vertical="center" wrapText="1"/>
      <protection locked="0"/>
    </xf>
    <xf numFmtId="0" fontId="16" fillId="8" borderId="10" xfId="0" applyFont="1" applyFill="1" applyBorder="1" applyAlignment="1" applyProtection="1">
      <alignment horizontal="center" vertical="center" wrapText="1"/>
      <protection locked="0"/>
    </xf>
    <xf numFmtId="0" fontId="16" fillId="8" borderId="15" xfId="0" applyFont="1" applyFill="1" applyBorder="1" applyAlignment="1" applyProtection="1">
      <alignment horizontal="center" vertical="center" wrapText="1"/>
      <protection locked="0"/>
    </xf>
    <xf numFmtId="0" fontId="12" fillId="8" borderId="12" xfId="1" applyFill="1" applyBorder="1" applyAlignment="1" applyProtection="1">
      <alignment horizontal="center" vertical="center" wrapText="1"/>
      <protection locked="0"/>
    </xf>
    <xf numFmtId="0" fontId="12" fillId="8" borderId="8" xfId="1" applyFill="1" applyBorder="1" applyAlignment="1" applyProtection="1">
      <alignment horizontal="center" vertical="center" wrapText="1"/>
      <protection locked="0"/>
    </xf>
    <xf numFmtId="0" fontId="12" fillId="8" borderId="13" xfId="1" applyFill="1" applyBorder="1" applyAlignment="1" applyProtection="1">
      <alignment horizontal="center" vertical="center" wrapText="1"/>
      <protection locked="0"/>
    </xf>
    <xf numFmtId="0" fontId="12" fillId="8" borderId="0" xfId="1" applyFill="1" applyBorder="1" applyAlignment="1" applyProtection="1">
      <alignment horizontal="center" vertical="center" wrapText="1"/>
      <protection locked="0"/>
    </xf>
    <xf numFmtId="0" fontId="12" fillId="8" borderId="10" xfId="1" applyFill="1" applyBorder="1" applyAlignment="1" applyProtection="1">
      <alignment horizontal="center" vertical="center" wrapText="1"/>
      <protection locked="0"/>
    </xf>
    <xf numFmtId="0" fontId="12" fillId="8" borderId="7" xfId="1" applyFill="1" applyBorder="1" applyAlignment="1" applyProtection="1">
      <alignment horizontal="center" vertical="center" wrapText="1"/>
      <protection locked="0"/>
    </xf>
    <xf numFmtId="0" fontId="12" fillId="8" borderId="3" xfId="1" applyFill="1" applyBorder="1" applyAlignment="1">
      <alignment horizontal="center" wrapText="1"/>
    </xf>
    <xf numFmtId="0" fontId="26" fillId="12" borderId="2" xfId="0" applyFont="1" applyFill="1" applyBorder="1" applyAlignment="1" applyProtection="1">
      <alignment horizontal="center" vertical="center"/>
      <protection locked="0"/>
    </xf>
    <xf numFmtId="0" fontId="26" fillId="12" borderId="1" xfId="0" applyFont="1" applyFill="1" applyBorder="1" applyAlignment="1" applyProtection="1">
      <alignment horizontal="center" vertical="center"/>
      <protection locked="0"/>
    </xf>
    <xf numFmtId="0" fontId="26" fillId="12" borderId="11" xfId="0" applyFont="1" applyFill="1" applyBorder="1" applyAlignment="1" applyProtection="1">
      <alignment horizontal="center" vertical="center"/>
      <protection locked="0"/>
    </xf>
    <xf numFmtId="0" fontId="0" fillId="8" borderId="5" xfId="0" applyFill="1" applyBorder="1" applyAlignment="1">
      <alignment horizontal="center" vertical="center"/>
    </xf>
    <xf numFmtId="0" fontId="0" fillId="8" borderId="6" xfId="0" applyFill="1" applyBorder="1" applyAlignment="1">
      <alignment horizontal="center" vertical="center"/>
    </xf>
    <xf numFmtId="0" fontId="11" fillId="8" borderId="12" xfId="3" applyFont="1" applyFill="1" applyBorder="1" applyAlignment="1">
      <alignment horizontal="center" vertical="center" wrapText="1"/>
    </xf>
    <xf numFmtId="0" fontId="11" fillId="8" borderId="13" xfId="3" applyFont="1" applyFill="1" applyBorder="1" applyAlignment="1">
      <alignment horizontal="center" vertical="center" wrapText="1"/>
    </xf>
    <xf numFmtId="0" fontId="11" fillId="8" borderId="10" xfId="3" applyFont="1" applyFill="1" applyBorder="1" applyAlignment="1">
      <alignment horizontal="center" vertical="center" wrapText="1"/>
    </xf>
    <xf numFmtId="0" fontId="19" fillId="10" borderId="3" xfId="0" applyFont="1" applyFill="1" applyBorder="1" applyAlignment="1">
      <alignment horizontal="center" vertical="center"/>
    </xf>
    <xf numFmtId="0" fontId="18" fillId="11" borderId="5" xfId="0" applyFont="1" applyFill="1" applyBorder="1" applyAlignment="1">
      <alignment horizontal="center" vertical="center"/>
    </xf>
    <xf numFmtId="0" fontId="18" fillId="11" borderId="4" xfId="0" applyFont="1" applyFill="1" applyBorder="1" applyAlignment="1">
      <alignment horizontal="center" vertical="center"/>
    </xf>
    <xf numFmtId="0" fontId="18" fillId="11" borderId="5" xfId="0" applyFont="1" applyFill="1" applyBorder="1" applyAlignment="1">
      <alignment horizontal="center" vertical="center" wrapText="1"/>
    </xf>
    <xf numFmtId="0" fontId="18" fillId="11" borderId="4" xfId="0" applyFont="1" applyFill="1" applyBorder="1" applyAlignment="1">
      <alignment horizontal="center" vertical="center" wrapText="1"/>
    </xf>
    <xf numFmtId="0" fontId="16" fillId="8" borderId="5"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6" fillId="8" borderId="2" xfId="0" applyFont="1" applyFill="1" applyBorder="1" applyAlignment="1">
      <alignment horizontal="center" vertical="top"/>
    </xf>
    <xf numFmtId="0" fontId="16" fillId="8" borderId="11" xfId="0" applyFont="1" applyFill="1" applyBorder="1" applyAlignment="1">
      <alignment horizontal="center" vertical="top"/>
    </xf>
    <xf numFmtId="0" fontId="18" fillId="8" borderId="2" xfId="0" applyFont="1" applyFill="1" applyBorder="1" applyAlignment="1">
      <alignment horizontal="center" vertical="top"/>
    </xf>
    <xf numFmtId="0" fontId="18" fillId="8" borderId="1" xfId="0" applyFont="1" applyFill="1" applyBorder="1" applyAlignment="1">
      <alignment horizontal="center" vertical="top"/>
    </xf>
    <xf numFmtId="0" fontId="18" fillId="8" borderId="11" xfId="0" applyFont="1" applyFill="1" applyBorder="1" applyAlignment="1">
      <alignment horizontal="center" vertical="top"/>
    </xf>
    <xf numFmtId="0" fontId="18" fillId="11" borderId="3" xfId="0" applyFont="1" applyFill="1" applyBorder="1" applyAlignment="1">
      <alignment horizontal="center" vertical="center"/>
    </xf>
    <xf numFmtId="0" fontId="16" fillId="8" borderId="3" xfId="0" applyFont="1" applyFill="1" applyBorder="1" applyAlignment="1">
      <alignment horizontal="center" vertical="center" wrapText="1"/>
    </xf>
    <xf numFmtId="9" fontId="16" fillId="8" borderId="2" xfId="0" applyNumberFormat="1" applyFont="1" applyFill="1" applyBorder="1" applyAlignment="1">
      <alignment horizontal="center" vertical="center" wrapText="1"/>
    </xf>
    <xf numFmtId="0" fontId="12" fillId="8" borderId="12" xfId="1" applyFill="1" applyBorder="1" applyAlignment="1">
      <alignment horizontal="center" vertical="center" wrapText="1"/>
    </xf>
    <xf numFmtId="0" fontId="16" fillId="8" borderId="8" xfId="0" applyFont="1" applyFill="1" applyBorder="1" applyAlignment="1">
      <alignment horizontal="center" vertical="center" wrapText="1"/>
    </xf>
    <xf numFmtId="0" fontId="16" fillId="8" borderId="9" xfId="0" applyFont="1" applyFill="1" applyBorder="1" applyAlignment="1">
      <alignment horizontal="center" vertical="center" wrapText="1"/>
    </xf>
    <xf numFmtId="0" fontId="16" fillId="8" borderId="13"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14" xfId="0" applyFont="1" applyFill="1" applyBorder="1" applyAlignment="1">
      <alignment horizontal="center" vertical="center" wrapText="1"/>
    </xf>
    <xf numFmtId="0" fontId="16" fillId="8" borderId="10" xfId="0" applyFont="1" applyFill="1" applyBorder="1" applyAlignment="1">
      <alignment horizontal="center" vertical="center" wrapText="1"/>
    </xf>
    <xf numFmtId="0" fontId="16" fillId="8" borderId="7" xfId="0" applyFont="1" applyFill="1" applyBorder="1" applyAlignment="1">
      <alignment horizontal="center" vertical="center" wrapText="1"/>
    </xf>
    <xf numFmtId="0" fontId="16" fillId="8" borderId="15" xfId="0" applyFont="1" applyFill="1" applyBorder="1" applyAlignment="1">
      <alignment horizontal="center" vertical="center" wrapText="1"/>
    </xf>
    <xf numFmtId="0" fontId="22" fillId="8" borderId="2" xfId="0" applyFont="1" applyFill="1" applyBorder="1" applyAlignment="1">
      <alignment horizontal="left" vertical="center" wrapText="1"/>
    </xf>
    <xf numFmtId="0" fontId="22" fillId="8" borderId="11" xfId="0" applyFont="1" applyFill="1" applyBorder="1" applyAlignment="1">
      <alignment horizontal="left" vertical="center" wrapText="1"/>
    </xf>
    <xf numFmtId="0" fontId="16" fillId="8" borderId="2" xfId="0" applyFont="1" applyFill="1" applyBorder="1" applyAlignment="1">
      <alignment horizontal="left" vertical="center" wrapText="1"/>
    </xf>
    <xf numFmtId="0" fontId="16" fillId="8" borderId="11" xfId="0" applyFont="1" applyFill="1" applyBorder="1" applyAlignment="1">
      <alignment horizontal="left" vertical="center" wrapText="1"/>
    </xf>
    <xf numFmtId="0" fontId="14" fillId="7" borderId="3" xfId="0" applyFont="1" applyFill="1" applyBorder="1" applyAlignment="1">
      <alignment horizontal="center" vertical="center"/>
    </xf>
    <xf numFmtId="0" fontId="18" fillId="11" borderId="3" xfId="0" applyFont="1" applyFill="1" applyBorder="1" applyAlignment="1">
      <alignment horizontal="center" vertical="center" wrapText="1"/>
    </xf>
    <xf numFmtId="0" fontId="21" fillId="8" borderId="3" xfId="0" applyFont="1" applyFill="1" applyBorder="1" applyAlignment="1">
      <alignment horizontal="center" vertical="center" wrapText="1"/>
    </xf>
    <xf numFmtId="0" fontId="18" fillId="10" borderId="3" xfId="0" applyFont="1" applyFill="1" applyBorder="1" applyAlignment="1">
      <alignment horizontal="center" vertical="center" wrapText="1"/>
    </xf>
    <xf numFmtId="0" fontId="18" fillId="10" borderId="3" xfId="0" applyFont="1" applyFill="1" applyBorder="1" applyAlignment="1">
      <alignment horizontal="center" vertical="top" wrapText="1"/>
    </xf>
    <xf numFmtId="9" fontId="16" fillId="10" borderId="2" xfId="0" applyNumberFormat="1" applyFont="1" applyFill="1" applyBorder="1" applyAlignment="1">
      <alignment horizontal="center" vertical="center"/>
    </xf>
    <xf numFmtId="0" fontId="16" fillId="10" borderId="1" xfId="0" applyFont="1" applyFill="1" applyBorder="1" applyAlignment="1">
      <alignment horizontal="center" vertical="center"/>
    </xf>
    <xf numFmtId="0" fontId="16" fillId="10" borderId="11" xfId="0" applyFont="1" applyFill="1" applyBorder="1" applyAlignment="1">
      <alignment horizontal="center" vertical="center"/>
    </xf>
    <xf numFmtId="0" fontId="19" fillId="10" borderId="3" xfId="0" applyFont="1" applyFill="1" applyBorder="1" applyAlignment="1">
      <alignment horizontal="center" vertical="center" wrapText="1"/>
    </xf>
    <xf numFmtId="0" fontId="16" fillId="10" borderId="2" xfId="0" applyFont="1" applyFill="1" applyBorder="1" applyAlignment="1">
      <alignment horizontal="center" vertical="center"/>
    </xf>
    <xf numFmtId="0" fontId="18" fillId="8" borderId="2" xfId="0" applyFont="1" applyFill="1" applyBorder="1" applyAlignment="1">
      <alignment horizontal="center" vertical="center"/>
    </xf>
    <xf numFmtId="0" fontId="18" fillId="8" borderId="11" xfId="0" applyFont="1" applyFill="1" applyBorder="1" applyAlignment="1">
      <alignment horizontal="center" vertical="center"/>
    </xf>
    <xf numFmtId="0" fontId="18" fillId="8" borderId="2" xfId="0" applyFont="1" applyFill="1" applyBorder="1" applyAlignment="1">
      <alignment horizontal="center" vertical="top" wrapText="1"/>
    </xf>
    <xf numFmtId="0" fontId="18" fillId="8" borderId="11" xfId="0" applyFont="1" applyFill="1" applyBorder="1" applyAlignment="1">
      <alignment horizontal="center" vertical="top" wrapText="1"/>
    </xf>
    <xf numFmtId="0" fontId="18" fillId="8" borderId="3" xfId="0" applyFont="1" applyFill="1" applyBorder="1" applyAlignment="1">
      <alignment horizontal="center" vertical="top" wrapText="1"/>
    </xf>
    <xf numFmtId="0" fontId="16" fillId="8" borderId="3" xfId="0" applyFont="1" applyFill="1" applyBorder="1" applyAlignment="1">
      <alignment horizontal="center" vertical="center"/>
    </xf>
    <xf numFmtId="0" fontId="18" fillId="8" borderId="3" xfId="0" applyFont="1" applyFill="1" applyBorder="1" applyAlignment="1">
      <alignment horizontal="center" vertical="center"/>
    </xf>
    <xf numFmtId="0" fontId="18" fillId="7" borderId="12" xfId="0" applyFont="1" applyFill="1" applyBorder="1" applyAlignment="1">
      <alignment horizontal="center" vertical="top" wrapText="1"/>
    </xf>
    <xf numFmtId="0" fontId="18" fillId="7" borderId="9" xfId="0" applyFont="1" applyFill="1" applyBorder="1" applyAlignment="1">
      <alignment horizontal="center" vertical="top" wrapText="1"/>
    </xf>
    <xf numFmtId="0" fontId="18" fillId="7" borderId="3" xfId="0" applyFont="1" applyFill="1" applyBorder="1" applyAlignment="1">
      <alignment horizontal="center" vertical="center"/>
    </xf>
    <xf numFmtId="0" fontId="0" fillId="0" borderId="7" xfId="0" applyBorder="1" applyAlignment="1">
      <alignment horizontal="center" vertical="center"/>
    </xf>
    <xf numFmtId="0" fontId="13" fillId="6" borderId="3" xfId="0" applyFont="1" applyFill="1" applyBorder="1" applyAlignment="1">
      <alignment horizontal="center" vertical="center"/>
    </xf>
    <xf numFmtId="0" fontId="14" fillId="7" borderId="5" xfId="0" applyFont="1" applyFill="1" applyBorder="1" applyAlignment="1">
      <alignment horizontal="center" vertical="center"/>
    </xf>
    <xf numFmtId="0" fontId="15" fillId="7" borderId="3" xfId="0" applyFont="1" applyFill="1" applyBorder="1" applyAlignment="1">
      <alignment horizontal="center" vertical="center"/>
    </xf>
    <xf numFmtId="0" fontId="15" fillId="7" borderId="4" xfId="0" applyFont="1" applyFill="1" applyBorder="1" applyAlignment="1">
      <alignment horizontal="center" vertical="center"/>
    </xf>
    <xf numFmtId="0" fontId="18" fillId="10" borderId="3" xfId="0" applyFont="1" applyFill="1" applyBorder="1" applyAlignment="1">
      <alignment horizontal="center" vertical="top"/>
    </xf>
    <xf numFmtId="0" fontId="12" fillId="8" borderId="3" xfId="1" applyFill="1" applyBorder="1" applyAlignment="1">
      <alignment horizontal="center" vertical="center"/>
    </xf>
    <xf numFmtId="0" fontId="14" fillId="8" borderId="3" xfId="0" applyFont="1" applyFill="1" applyBorder="1" applyAlignment="1">
      <alignment horizontal="center" vertical="center"/>
    </xf>
    <xf numFmtId="0" fontId="33" fillId="6" borderId="13" xfId="0" applyFont="1" applyFill="1" applyBorder="1" applyAlignment="1">
      <alignment horizontal="center" wrapText="1"/>
    </xf>
    <xf numFmtId="0" fontId="0" fillId="0" borderId="0" xfId="0"/>
    <xf numFmtId="165" fontId="0" fillId="0" borderId="0" xfId="4" applyNumberFormat="1" applyFont="1"/>
    <xf numFmtId="0" fontId="3" fillId="3" borderId="3" xfId="0" applyFont="1" applyFill="1" applyBorder="1" applyAlignment="1">
      <alignment horizontal="center" vertical="center" wrapText="1"/>
    </xf>
    <xf numFmtId="0" fontId="0" fillId="0" borderId="4" xfId="0" applyBorder="1"/>
    <xf numFmtId="0" fontId="1" fillId="3" borderId="3" xfId="0" applyFont="1" applyFill="1" applyBorder="1" applyAlignment="1">
      <alignment horizontal="center" vertical="center"/>
    </xf>
    <xf numFmtId="0" fontId="2" fillId="2" borderId="2" xfId="0" applyFont="1" applyFill="1" applyBorder="1" applyAlignment="1">
      <alignment horizontal="left" vertical="center"/>
    </xf>
    <xf numFmtId="0" fontId="0" fillId="0" borderId="1" xfId="0" applyBorder="1"/>
    <xf numFmtId="0" fontId="1" fillId="3" borderId="3" xfId="0" applyFont="1" applyFill="1" applyBorder="1" applyAlignment="1">
      <alignment horizontal="center" vertical="center" wrapText="1"/>
    </xf>
    <xf numFmtId="0" fontId="0" fillId="0" borderId="6" xfId="0" applyBorder="1"/>
    <xf numFmtId="0" fontId="0" fillId="3" borderId="3" xfId="0" applyFill="1" applyBorder="1" applyAlignment="1">
      <alignment horizontal="center" wrapText="1"/>
    </xf>
    <xf numFmtId="0" fontId="0" fillId="3" borderId="3" xfId="0" applyFill="1" applyBorder="1" applyAlignment="1">
      <alignment horizontal="center"/>
    </xf>
    <xf numFmtId="0" fontId="4" fillId="3" borderId="3" xfId="0" applyFont="1" applyFill="1" applyBorder="1" applyAlignment="1">
      <alignment horizontal="center" vertical="center" wrapText="1"/>
    </xf>
    <xf numFmtId="0" fontId="5" fillId="3" borderId="3" xfId="0" applyFont="1" applyFill="1" applyBorder="1" applyAlignment="1">
      <alignment horizontal="center"/>
    </xf>
    <xf numFmtId="0" fontId="5" fillId="3" borderId="3" xfId="0" applyFont="1" applyFill="1" applyBorder="1" applyAlignment="1">
      <alignment horizontal="center" vertical="center"/>
    </xf>
    <xf numFmtId="0" fontId="5" fillId="3" borderId="3" xfId="0" applyFont="1" applyFill="1" applyBorder="1" applyAlignment="1">
      <alignment horizontal="center" wrapText="1"/>
    </xf>
    <xf numFmtId="0" fontId="10" fillId="5" borderId="3" xfId="0" applyFont="1" applyFill="1" applyBorder="1" applyAlignment="1">
      <alignment horizontal="center" vertical="center" wrapText="1"/>
    </xf>
    <xf numFmtId="0" fontId="0" fillId="0" borderId="11" xfId="0" applyBorder="1"/>
    <xf numFmtId="0" fontId="9" fillId="2" borderId="3" xfId="0" applyFont="1" applyFill="1" applyBorder="1" applyAlignment="1">
      <alignment horizontal="center" vertical="center" wrapText="1"/>
    </xf>
    <xf numFmtId="0" fontId="8" fillId="2" borderId="3" xfId="0" applyFont="1" applyFill="1" applyBorder="1" applyAlignment="1">
      <alignment horizontal="center" wrapText="1"/>
    </xf>
    <xf numFmtId="0" fontId="4" fillId="4" borderId="3"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17" fillId="8" borderId="6" xfId="0" applyFont="1" applyFill="1" applyBorder="1" applyAlignment="1">
      <alignment horizontal="center" vertical="center" wrapText="1"/>
    </xf>
    <xf numFmtId="0" fontId="17" fillId="8" borderId="4" xfId="0" applyFont="1" applyFill="1" applyBorder="1" applyAlignment="1">
      <alignment horizontal="center" vertical="center" wrapText="1"/>
    </xf>
    <xf numFmtId="3" fontId="24" fillId="8" borderId="3" xfId="0" applyNumberFormat="1" applyFont="1" applyFill="1" applyBorder="1" applyAlignment="1">
      <alignment horizontal="center" vertical="center" wrapText="1"/>
    </xf>
    <xf numFmtId="41" fontId="24" fillId="8" borderId="3" xfId="6" applyFont="1" applyFill="1" applyBorder="1" applyAlignment="1">
      <alignment horizontal="center" vertical="center"/>
    </xf>
    <xf numFmtId="41" fontId="32" fillId="8" borderId="3" xfId="6" applyFont="1" applyFill="1" applyBorder="1" applyAlignment="1">
      <alignment horizontal="left" vertical="center" wrapText="1"/>
    </xf>
    <xf numFmtId="0" fontId="32" fillId="8" borderId="3" xfId="0" applyFont="1" applyFill="1" applyBorder="1" applyAlignment="1">
      <alignment horizontal="center" vertical="center" wrapText="1"/>
    </xf>
    <xf numFmtId="0" fontId="18" fillId="13" borderId="3" xfId="0" applyFont="1" applyFill="1" applyBorder="1" applyAlignment="1">
      <alignment horizontal="center" vertical="center"/>
    </xf>
    <xf numFmtId="0" fontId="16" fillId="13" borderId="3" xfId="0" applyFont="1" applyFill="1" applyBorder="1" applyAlignment="1">
      <alignment horizontal="center" vertical="center"/>
    </xf>
    <xf numFmtId="0" fontId="12" fillId="13" borderId="3" xfId="1" applyFill="1" applyBorder="1" applyAlignment="1">
      <alignment vertical="center" wrapText="1"/>
    </xf>
    <xf numFmtId="10" fontId="16" fillId="13" borderId="3" xfId="0" applyNumberFormat="1" applyFont="1" applyFill="1" applyBorder="1" applyAlignment="1">
      <alignment horizontal="center" vertical="center"/>
    </xf>
    <xf numFmtId="0" fontId="4" fillId="8" borderId="3" xfId="0" applyFont="1" applyFill="1" applyBorder="1"/>
    <xf numFmtId="0" fontId="35" fillId="8" borderId="2" xfId="0" applyFont="1" applyFill="1" applyBorder="1" applyAlignment="1">
      <alignment horizontal="left" vertical="center" wrapText="1"/>
    </xf>
    <xf numFmtId="0" fontId="35" fillId="8" borderId="2" xfId="0" applyFont="1" applyFill="1" applyBorder="1" applyAlignment="1">
      <alignment horizontal="left" vertical="center"/>
    </xf>
    <xf numFmtId="14" fontId="0" fillId="8" borderId="3" xfId="0" applyNumberFormat="1" applyFill="1" applyBorder="1" applyAlignment="1">
      <alignment horizontal="center"/>
    </xf>
    <xf numFmtId="14" fontId="16" fillId="8" borderId="2" xfId="0" applyNumberFormat="1" applyFont="1" applyFill="1" applyBorder="1" applyAlignment="1">
      <alignment horizontal="center" vertical="center"/>
    </xf>
    <xf numFmtId="0" fontId="18" fillId="8" borderId="3" xfId="0" applyFont="1" applyFill="1" applyBorder="1" applyAlignment="1">
      <alignment horizontal="center" vertical="center" wrapText="1"/>
    </xf>
    <xf numFmtId="14" fontId="16" fillId="8" borderId="3" xfId="0" applyNumberFormat="1" applyFont="1" applyFill="1" applyBorder="1" applyAlignment="1">
      <alignment horizontal="center" vertical="center"/>
    </xf>
    <xf numFmtId="0" fontId="12" fillId="8" borderId="5" xfId="1" applyFill="1" applyBorder="1" applyAlignment="1">
      <alignment horizontal="center" vertical="center" wrapText="1"/>
    </xf>
    <xf numFmtId="0" fontId="27" fillId="8" borderId="6" xfId="0" applyFont="1" applyFill="1" applyBorder="1" applyAlignment="1">
      <alignment horizontal="center" vertical="center" wrapText="1"/>
    </xf>
    <xf numFmtId="0" fontId="27" fillId="8" borderId="4" xfId="0" applyFont="1" applyFill="1" applyBorder="1" applyAlignment="1">
      <alignment horizontal="center" vertical="center" wrapText="1"/>
    </xf>
    <xf numFmtId="0" fontId="1" fillId="8" borderId="3" xfId="0" applyFont="1" applyFill="1" applyBorder="1" applyAlignment="1">
      <alignment horizontal="center" wrapText="1"/>
    </xf>
    <xf numFmtId="0" fontId="16" fillId="8" borderId="12" xfId="0" applyFont="1" applyFill="1" applyBorder="1" applyAlignment="1">
      <alignment horizontal="center" vertical="center" wrapText="1"/>
    </xf>
    <xf numFmtId="0" fontId="16" fillId="8" borderId="0" xfId="0" applyFont="1" applyFill="1" applyBorder="1" applyAlignment="1">
      <alignment horizontal="center" vertical="center" wrapText="1"/>
    </xf>
  </cellXfs>
  <cellStyles count="7">
    <cellStyle name="Hipervínculo" xfId="1" builtinId="8"/>
    <cellStyle name="Hipervínculo 2" xfId="3"/>
    <cellStyle name="Millares [0]" xfId="6" builtinId="6"/>
    <cellStyle name="Millares [0] 2" xfId="5"/>
    <cellStyle name="Millares 2" xfId="4"/>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1</xdr:col>
      <xdr:colOff>456184</xdr:colOff>
      <xdr:row>0</xdr:row>
      <xdr:rowOff>270326</xdr:rowOff>
    </xdr:from>
    <xdr:to>
      <xdr:col>7</xdr:col>
      <xdr:colOff>1324515</xdr:colOff>
      <xdr:row>0</xdr:row>
      <xdr:rowOff>1338035</xdr:rowOff>
    </xdr:to>
    <xdr:pic>
      <xdr:nvPicPr>
        <xdr:cNvPr id="5" name="Imagen 9" descr="C:\Users\DELL\Downloads\IMG-20230816-WA0162.jpg">
          <a:extLst>
            <a:ext uri="{FF2B5EF4-FFF2-40B4-BE49-F238E27FC236}">
              <a16:creationId xmlns:a16="http://schemas.microsoft.com/office/drawing/2014/main" xmlns="" id="{E174CDDB-425B-4EA9-BD3E-1E06F86EB5CB}"/>
            </a:ext>
          </a:extLst>
        </xdr:cNvPr>
        <xdr:cNvPicPr/>
      </xdr:nvPicPr>
      <xdr:blipFill>
        <a:blip xmlns:r="http://schemas.openxmlformats.org/officeDocument/2006/relationships" r:embed="rId1"/>
        <a:srcRect/>
        <a:stretch>
          <a:fillRect/>
        </a:stretch>
      </xdr:blipFill>
      <xdr:spPr>
        <a:xfrm>
          <a:off x="1227255" y="270326"/>
          <a:ext cx="15110474" cy="1067709"/>
        </a:xfrm>
        <a:prstGeom prst="rect">
          <a:avLst/>
        </a:prstGeom>
        <a:noFill/>
        <a:ln>
          <a:noFill/>
          <a:prstDash/>
        </a:ln>
      </xdr:spPr>
    </xdr:pic>
    <xdr:clientData/>
  </xdr:twoCellAnchor>
  <xdr:twoCellAnchor editAs="oneCell">
    <xdr:from>
      <xdr:col>1</xdr:col>
      <xdr:colOff>269874</xdr:colOff>
      <xdr:row>202</xdr:row>
      <xdr:rowOff>174624</xdr:rowOff>
    </xdr:from>
    <xdr:to>
      <xdr:col>2</xdr:col>
      <xdr:colOff>1499464</xdr:colOff>
      <xdr:row>223</xdr:row>
      <xdr:rowOff>111123</xdr:rowOff>
    </xdr:to>
    <xdr:pic>
      <xdr:nvPicPr>
        <xdr:cNvPr id="16" name="Imagen 15" descr="No hay ninguna descripción de la foto disponible.">
          <a:extLst>
            <a:ext uri="{FF2B5EF4-FFF2-40B4-BE49-F238E27FC236}">
              <a16:creationId xmlns:a16="http://schemas.microsoft.com/office/drawing/2014/main" xmlns="" id="{4C703DDF-4ED9-405B-9409-4167D1E8EB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1874" y="67294124"/>
          <a:ext cx="3000375" cy="3476625"/>
        </a:xfrm>
        <a:prstGeom prst="rect">
          <a:avLst/>
        </a:prstGeom>
        <a:noFill/>
        <a:ln>
          <a:noFill/>
        </a:ln>
      </xdr:spPr>
    </xdr:pic>
    <xdr:clientData/>
  </xdr:twoCellAnchor>
  <xdr:twoCellAnchor editAs="oneCell">
    <xdr:from>
      <xdr:col>3</xdr:col>
      <xdr:colOff>133803</xdr:colOff>
      <xdr:row>203</xdr:row>
      <xdr:rowOff>6803</xdr:rowOff>
    </xdr:from>
    <xdr:to>
      <xdr:col>4</xdr:col>
      <xdr:colOff>349251</xdr:colOff>
      <xdr:row>223</xdr:row>
      <xdr:rowOff>54427</xdr:rowOff>
    </xdr:to>
    <xdr:pic>
      <xdr:nvPicPr>
        <xdr:cNvPr id="17" name="Imagen 16" descr="No hay ninguna descripción de la foto disponible.">
          <a:extLst>
            <a:ext uri="{FF2B5EF4-FFF2-40B4-BE49-F238E27FC236}">
              <a16:creationId xmlns:a16="http://schemas.microsoft.com/office/drawing/2014/main" xmlns="" id="{F5BEE04E-F041-49F2-9918-1D13CD7BA18B}"/>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85946" y="68496089"/>
          <a:ext cx="2732769" cy="3245303"/>
        </a:xfrm>
        <a:prstGeom prst="rect">
          <a:avLst/>
        </a:prstGeom>
        <a:noFill/>
        <a:ln>
          <a:noFill/>
        </a:ln>
      </xdr:spPr>
    </xdr:pic>
    <xdr:clientData/>
  </xdr:twoCellAnchor>
  <xdr:twoCellAnchor editAs="oneCell">
    <xdr:from>
      <xdr:col>4</xdr:col>
      <xdr:colOff>2077358</xdr:colOff>
      <xdr:row>202</xdr:row>
      <xdr:rowOff>151947</xdr:rowOff>
    </xdr:from>
    <xdr:to>
      <xdr:col>6</xdr:col>
      <xdr:colOff>158751</xdr:colOff>
      <xdr:row>223</xdr:row>
      <xdr:rowOff>18142</xdr:rowOff>
    </xdr:to>
    <xdr:pic>
      <xdr:nvPicPr>
        <xdr:cNvPr id="19" name="Imagen 18" descr="No hay ninguna descripción de la foto disponible.">
          <a:extLst>
            <a:ext uri="{FF2B5EF4-FFF2-40B4-BE49-F238E27FC236}">
              <a16:creationId xmlns:a16="http://schemas.microsoft.com/office/drawing/2014/main" xmlns="" id="{D08F86BA-F578-47EC-9FA8-C3AD978867D8}"/>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946822" y="68459804"/>
          <a:ext cx="2957286" cy="3245303"/>
        </a:xfrm>
        <a:prstGeom prst="rect">
          <a:avLst/>
        </a:prstGeom>
        <a:noFill/>
        <a:ln>
          <a:noFill/>
        </a:ln>
      </xdr:spPr>
    </xdr:pic>
    <xdr:clientData/>
  </xdr:twoCellAnchor>
  <xdr:twoCellAnchor editAs="oneCell">
    <xdr:from>
      <xdr:col>6</xdr:col>
      <xdr:colOff>1592035</xdr:colOff>
      <xdr:row>203</xdr:row>
      <xdr:rowOff>2268</xdr:rowOff>
    </xdr:from>
    <xdr:to>
      <xdr:col>7</xdr:col>
      <xdr:colOff>2191367</xdr:colOff>
      <xdr:row>223</xdr:row>
      <xdr:rowOff>167821</xdr:rowOff>
    </xdr:to>
    <xdr:pic>
      <xdr:nvPicPr>
        <xdr:cNvPr id="20" name="Imagen 19" descr="Puede ser un gráfico de texto que dice &quot;Resumen semanal MADES INFORMA Ministeri Ambiente Desarrolla Sostenible Dirección omunicaci Soclal 80 Julio MADES PARAGUAY CON TRABAJO COORDINADO DIALOGO, EL GOBIERNO FORTALECE UNA GESTIÓN AMBIENTAL CERCANA LA CIUDADANIA Un reconocimlento que impulsa seguit trabajando por Paraguay más sostenible MADES ACTTO conmemoración por los 250 50añosdela enden den Independen cia de Estados dos los exp6eл MADES acerca ala la ciudadania las acciones de planetGOLD Paraguay por orur una mineria de sin mercurio GOBIERNO PARAGUAY MADES&quot;">
          <a:extLst>
            <a:ext uri="{FF2B5EF4-FFF2-40B4-BE49-F238E27FC236}">
              <a16:creationId xmlns:a16="http://schemas.microsoft.com/office/drawing/2014/main" xmlns="" id="{64F0D94A-CD09-441E-9BC0-0B8BD99907B6}"/>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4337392" y="68491554"/>
          <a:ext cx="2867189" cy="3363232"/>
        </a:xfrm>
        <a:prstGeom prst="rect">
          <a:avLst/>
        </a:prstGeom>
        <a:noFill/>
        <a:ln>
          <a:noFill/>
        </a:ln>
      </xdr:spPr>
    </xdr:pic>
    <xdr:clientData/>
  </xdr:twoCellAnchor>
  <xdr:twoCellAnchor editAs="oneCell">
    <xdr:from>
      <xdr:col>0</xdr:col>
      <xdr:colOff>682625</xdr:colOff>
      <xdr:row>227</xdr:row>
      <xdr:rowOff>47625</xdr:rowOff>
    </xdr:from>
    <xdr:to>
      <xdr:col>2</xdr:col>
      <xdr:colOff>737465</xdr:colOff>
      <xdr:row>244</xdr:row>
      <xdr:rowOff>142875</xdr:rowOff>
    </xdr:to>
    <xdr:pic>
      <xdr:nvPicPr>
        <xdr:cNvPr id="25" name="Imagen 24" descr="Puede ser un gráfico de ‎texto que dice &quot;‎Resumen semanal MADES INFORMA Ministeri Ambiente Desarrollo Sostenible Direccion Fam Comuni Comunicación Soclal Ano. Agasto MADES PARAGUAY ロ愛 PODER HONORAB اد DADE DIPUTADOS COMISIÓN DE AMBIENTE, DESARROLLO SOSTENIBLE Y CAMBIO CLIMÁTICO AMBIENTE Y DESARROLLO: UN DIÁLOGO CLAVE PARA EL FUTURO DEL PARAGUAY Paraguay prepara para Mundial 2026 formandoal protagonistas de un legado ambiental Gobierno fortalecel la institucional para impulsar gestion ambi ental MADES empresaalemana empresa alemana analizan oportunidades de cooperación restauración forestal desarrollo sostenible တ MADES el GOBIERNO PARAGUAY MADES‎&quot;‎">
          <a:extLst>
            <a:ext uri="{FF2B5EF4-FFF2-40B4-BE49-F238E27FC236}">
              <a16:creationId xmlns:a16="http://schemas.microsoft.com/office/drawing/2014/main" xmlns="" id="{B0D62F7A-8398-4AE0-A1F4-6E61505549A7}"/>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82625" y="71469250"/>
          <a:ext cx="2587625" cy="3333750"/>
        </a:xfrm>
        <a:prstGeom prst="rect">
          <a:avLst/>
        </a:prstGeom>
        <a:noFill/>
        <a:ln>
          <a:noFill/>
        </a:ln>
      </xdr:spPr>
    </xdr:pic>
    <xdr:clientData/>
  </xdr:twoCellAnchor>
  <xdr:twoCellAnchor editAs="oneCell">
    <xdr:from>
      <xdr:col>2</xdr:col>
      <xdr:colOff>1564821</xdr:colOff>
      <xdr:row>226</xdr:row>
      <xdr:rowOff>113393</xdr:rowOff>
    </xdr:from>
    <xdr:to>
      <xdr:col>3</xdr:col>
      <xdr:colOff>1215572</xdr:colOff>
      <xdr:row>244</xdr:row>
      <xdr:rowOff>81642</xdr:rowOff>
    </xdr:to>
    <xdr:pic>
      <xdr:nvPicPr>
        <xdr:cNvPr id="36" name="Imagen 35">
          <a:extLst>
            <a:ext uri="{FF2B5EF4-FFF2-40B4-BE49-F238E27FC236}">
              <a16:creationId xmlns:a16="http://schemas.microsoft.com/office/drawing/2014/main" xmlns="" id="{7A6646AE-3748-46F0-A30F-F7BF38AF39B4}"/>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104821" y="72344643"/>
          <a:ext cx="2462894" cy="3233964"/>
        </a:xfrm>
        <a:prstGeom prst="rect">
          <a:avLst/>
        </a:prstGeom>
        <a:noFill/>
        <a:ln>
          <a:noFill/>
        </a:ln>
      </xdr:spPr>
    </xdr:pic>
    <xdr:clientData/>
  </xdr:twoCellAnchor>
  <xdr:twoCellAnchor editAs="oneCell">
    <xdr:from>
      <xdr:col>3</xdr:col>
      <xdr:colOff>2392589</xdr:colOff>
      <xdr:row>226</xdr:row>
      <xdr:rowOff>95249</xdr:rowOff>
    </xdr:from>
    <xdr:to>
      <xdr:col>4</xdr:col>
      <xdr:colOff>2281464</xdr:colOff>
      <xdr:row>244</xdr:row>
      <xdr:rowOff>111123</xdr:rowOff>
    </xdr:to>
    <xdr:pic>
      <xdr:nvPicPr>
        <xdr:cNvPr id="37" name="Imagen 36" descr="Puede ser una imagen de texto que dice &quot;Resumen semanal MADES INFORMA Ministeric Ambiente Dasarralla Sostenible Dirección ComL Comunicación Soclal Ano4 83 Agesto 2026 MADES PARAGUAY 口愛 Seguincz SMITHSONIAN, CUNA DEL CONOCIMIENTOY Y LA INVESTIGACIÓN: CIENCIA Y TECNOLOGIA PARA LA CONSERVACIÓN Gobierno fortalece acciones una nineria responsable en Paso obái Desde las aulas, MADES mpulsa conciencia ambiental rumbo al Rally Mundial al MADES fortalece MADESfortalecelagestión la gestión ade Areas Protegi idas con SUS guardaparques GOBIERNO PARAGUAY FRAGLAYMADES MADES&quot;">
          <a:extLst>
            <a:ext uri="{FF2B5EF4-FFF2-40B4-BE49-F238E27FC236}">
              <a16:creationId xmlns:a16="http://schemas.microsoft.com/office/drawing/2014/main" xmlns="" id="{EAE2DF11-6530-4262-987D-12EA4F06EA0E}"/>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744732" y="73845963"/>
          <a:ext cx="2406196" cy="3281589"/>
        </a:xfrm>
        <a:prstGeom prst="rect">
          <a:avLst/>
        </a:prstGeom>
        <a:noFill/>
        <a:ln>
          <a:noFill/>
        </a:ln>
      </xdr:spPr>
    </xdr:pic>
    <xdr:clientData/>
  </xdr:twoCellAnchor>
  <xdr:twoCellAnchor editAs="oneCell">
    <xdr:from>
      <xdr:col>5</xdr:col>
      <xdr:colOff>40820</xdr:colOff>
      <xdr:row>226</xdr:row>
      <xdr:rowOff>97518</xdr:rowOff>
    </xdr:from>
    <xdr:to>
      <xdr:col>6</xdr:col>
      <xdr:colOff>299357</xdr:colOff>
      <xdr:row>243</xdr:row>
      <xdr:rowOff>151946</xdr:rowOff>
    </xdr:to>
    <xdr:pic>
      <xdr:nvPicPr>
        <xdr:cNvPr id="38" name="Imagen 37" descr="Puede ser una imagen de texto que dice &quot;Resumen semanal MADES INFORMA Ministeri Ambiente Desarrollo Sostenible Direccion Comunicación Soclal Ano 82 MADES PARAGUAY EPO FERIA ENTAL ando nuestros Recursos. do nuestro Futuro. Y14DEAGOSTO ARTAMENTAL CERRITO 口爱究 TAIPU 博 MEC CAAGUAZÚ PRESENTO LA 12.a EXPO FERIA AMBIENTAL CON APOYO CAAGUAZU MAI DEL MADES EXPO FERIA AMBIE MADES fortalece el control ambiental con operativo operativ terinstitucional en Guaira Фoσο Posicionando un Paraguay Paraguaysostenible sostenible oportunidades oportun idades El Ministro Ambiente Barros Barreto anzamierto ifusioncel Rally del Paraguay en Posadas Argentina Ecore GOBIERNO PARAGUAY MADES&quot;">
          <a:extLst>
            <a:ext uri="{FF2B5EF4-FFF2-40B4-BE49-F238E27FC236}">
              <a16:creationId xmlns:a16="http://schemas.microsoft.com/office/drawing/2014/main" xmlns="" id="{9B79177D-0328-4411-803C-58ED679DE441}"/>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699749" y="73848232"/>
          <a:ext cx="2344965" cy="3138714"/>
        </a:xfrm>
        <a:prstGeom prst="rect">
          <a:avLst/>
        </a:prstGeom>
        <a:noFill/>
        <a:ln>
          <a:noFill/>
        </a:ln>
      </xdr:spPr>
    </xdr:pic>
    <xdr:clientData/>
  </xdr:twoCellAnchor>
  <xdr:twoCellAnchor editAs="oneCell">
    <xdr:from>
      <xdr:col>6</xdr:col>
      <xdr:colOff>1657804</xdr:colOff>
      <xdr:row>226</xdr:row>
      <xdr:rowOff>20412</xdr:rowOff>
    </xdr:from>
    <xdr:to>
      <xdr:col>7</xdr:col>
      <xdr:colOff>1796761</xdr:colOff>
      <xdr:row>243</xdr:row>
      <xdr:rowOff>122464</xdr:rowOff>
    </xdr:to>
    <xdr:pic>
      <xdr:nvPicPr>
        <xdr:cNvPr id="39" name="Imagen 38" descr="Puede ser una imagen de una o varias personas y texto que dice &quot;ESPECIAL Resumen semanal RALLY DEL PARAGUAY 2026 MADES INFORMA Ministeri LAmbiente Ambiente Desarrollo Sostenible Dirección cciond Comuni Comunicación Soclal Año 85 Agosto 2026 MADES PARAGUAY PARAGUAY SE PROYECTA AL MUNDO CON LIDERAZGO. DESARROLLO SOSTENIBILIDAD EL ELMADES acoTpa6o la largada oficial largadaoficialdetRally del Rally delParaguay del 2026 MADI Llevo mensaje ambiental del MADES ambientaldelMADES DES Zoneo del Rally del delParaguay Paraguay EL Rally del Paraguay también tambiencompartesu comparte espacio con naturaleza ห GOBIERNO PARAGUAY MADES&quot;">
          <a:extLst>
            <a:ext uri="{FF2B5EF4-FFF2-40B4-BE49-F238E27FC236}">
              <a16:creationId xmlns:a16="http://schemas.microsoft.com/office/drawing/2014/main" xmlns="" id="{6B0304F6-195D-46AB-99E9-DC00E990CE04}"/>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4403161" y="73771126"/>
          <a:ext cx="2406814" cy="3186338"/>
        </a:xfrm>
        <a:prstGeom prst="rect">
          <a:avLst/>
        </a:prstGeom>
        <a:noFill/>
        <a:ln>
          <a:noFill/>
        </a:ln>
      </xdr:spPr>
    </xdr:pic>
    <xdr:clientData/>
  </xdr:twoCellAnchor>
  <xdr:twoCellAnchor editAs="oneCell">
    <xdr:from>
      <xdr:col>1</xdr:col>
      <xdr:colOff>31750</xdr:colOff>
      <xdr:row>247</xdr:row>
      <xdr:rowOff>45358</xdr:rowOff>
    </xdr:from>
    <xdr:to>
      <xdr:col>2</xdr:col>
      <xdr:colOff>1086715</xdr:colOff>
      <xdr:row>264</xdr:row>
      <xdr:rowOff>131536</xdr:rowOff>
    </xdr:to>
    <xdr:pic>
      <xdr:nvPicPr>
        <xdr:cNvPr id="41" name="Imagen 40" descr="Puede ser un gráfico de texto">
          <a:extLst>
            <a:ext uri="{FF2B5EF4-FFF2-40B4-BE49-F238E27FC236}">
              <a16:creationId xmlns:a16="http://schemas.microsoft.com/office/drawing/2014/main" xmlns="" id="{5595436C-6E74-40DC-A8C4-C3127C812A0C}"/>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802821" y="77968929"/>
          <a:ext cx="2823894" cy="3170464"/>
        </a:xfrm>
        <a:prstGeom prst="rect">
          <a:avLst/>
        </a:prstGeom>
        <a:noFill/>
        <a:ln>
          <a:noFill/>
        </a:ln>
      </xdr:spPr>
    </xdr:pic>
    <xdr:clientData/>
  </xdr:twoCellAnchor>
  <xdr:twoCellAnchor editAs="oneCell">
    <xdr:from>
      <xdr:col>2</xdr:col>
      <xdr:colOff>2576285</xdr:colOff>
      <xdr:row>247</xdr:row>
      <xdr:rowOff>106589</xdr:rowOff>
    </xdr:from>
    <xdr:to>
      <xdr:col>3</xdr:col>
      <xdr:colOff>2385786</xdr:colOff>
      <xdr:row>264</xdr:row>
      <xdr:rowOff>145142</xdr:rowOff>
    </xdr:to>
    <xdr:pic>
      <xdr:nvPicPr>
        <xdr:cNvPr id="42" name="Imagen 41" descr="Puede ser un gráfico de una o varias personas y texto que dice &quot;Resumen semanal MADES INFORMA Ministerio Ambiente: Desarrolle Direccion Com Comunicaci nSoclal 88 88 Sostenible MADES PARAGUAY ត GOBIERNO DEL PARAGUAY, A TRAVÉS DEL MADES, LLEVA 期 RESPUESTAS CONCRETAS A ALAS FAMILIAS DEL CHACO ជព្ព្រះស MADES acoTpaTa los 90 años dela Union Industrial Paraguaya Gallineta overa devuelta asuh hábitat rescatada intervención MADES Refuerzan controles Refuerzancontrolesante ante migración de cardumenes rios Paraguayy y Paraná GOBIERNO PARAGUAY FARAGUAYMADES MADES&quot;">
          <a:extLst>
            <a:ext uri="{FF2B5EF4-FFF2-40B4-BE49-F238E27FC236}">
              <a16:creationId xmlns:a16="http://schemas.microsoft.com/office/drawing/2014/main" xmlns="" id="{46D3E30E-6A1A-4216-8C5D-62A7C6802DE5}"/>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116285" y="78030160"/>
          <a:ext cx="2621644" cy="3122839"/>
        </a:xfrm>
        <a:prstGeom prst="rect">
          <a:avLst/>
        </a:prstGeom>
        <a:noFill/>
        <a:ln>
          <a:noFill/>
        </a:ln>
      </xdr:spPr>
    </xdr:pic>
    <xdr:clientData/>
  </xdr:twoCellAnchor>
  <xdr:twoCellAnchor editAs="oneCell">
    <xdr:from>
      <xdr:col>4</xdr:col>
      <xdr:colOff>2254249</xdr:colOff>
      <xdr:row>247</xdr:row>
      <xdr:rowOff>102054</xdr:rowOff>
    </xdr:from>
    <xdr:to>
      <xdr:col>5</xdr:col>
      <xdr:colOff>1918605</xdr:colOff>
      <xdr:row>264</xdr:row>
      <xdr:rowOff>86179</xdr:rowOff>
    </xdr:to>
    <xdr:pic>
      <xdr:nvPicPr>
        <xdr:cNvPr id="43" name="Imagen 42">
          <a:extLst>
            <a:ext uri="{FF2B5EF4-FFF2-40B4-BE49-F238E27FC236}">
              <a16:creationId xmlns:a16="http://schemas.microsoft.com/office/drawing/2014/main" xmlns="" id="{F6469715-91BF-42D4-99BB-2241C627534B}"/>
            </a:ext>
          </a:extLst>
        </xdr:cNvPr>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0123713" y="78025625"/>
          <a:ext cx="2453821" cy="3068411"/>
        </a:xfrm>
        <a:prstGeom prst="rect">
          <a:avLst/>
        </a:prstGeom>
        <a:noFill/>
        <a:ln>
          <a:noFill/>
        </a:ln>
      </xdr:spPr>
    </xdr:pic>
    <xdr:clientData/>
  </xdr:twoCellAnchor>
  <xdr:twoCellAnchor editAs="oneCell">
    <xdr:from>
      <xdr:col>6</xdr:col>
      <xdr:colOff>2013858</xdr:colOff>
      <xdr:row>247</xdr:row>
      <xdr:rowOff>161019</xdr:rowOff>
    </xdr:from>
    <xdr:to>
      <xdr:col>7</xdr:col>
      <xdr:colOff>2392591</xdr:colOff>
      <xdr:row>264</xdr:row>
      <xdr:rowOff>176893</xdr:rowOff>
    </xdr:to>
    <xdr:pic>
      <xdr:nvPicPr>
        <xdr:cNvPr id="44" name="Imagen 43" descr="Puede ser una imagen de ‎texto que dice &quot;‎Resumen semanal MADES INFORMA Ministerio Ambiente Desarrollo Sostenible Direceión Cam Comunicaci Soclal Ano 88 MADES PARAGUAY PARAGUAY Y BRASIL IMPULSAN UNA TILAPICULTURA SOSTENIBLE CON VISION DE FUTURO IFC ก O 202 م अভदक apbl6иbaR Paraguay, sede del diálogo dlálogoInternacional internacional sobre agricultura rganica Gobierno acompaña jornada pore rel Día Internacionald InternacionaLdela de la Mujer Indigena Decomisan 43 huevos de presuntas especies ecies de fauna silvestre en Aeropuerto Silvio Pettirossi ATEELRP NAGES ADES GOBIERNO PARAGUAY MADES‎&quot;‎">
          <a:extLst>
            <a:ext uri="{FF2B5EF4-FFF2-40B4-BE49-F238E27FC236}">
              <a16:creationId xmlns:a16="http://schemas.microsoft.com/office/drawing/2014/main" xmlns="" id="{053E5294-118F-4E99-BF77-50E8A481FA86}"/>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4759215" y="78084590"/>
          <a:ext cx="2646590" cy="3100160"/>
        </a:xfrm>
        <a:prstGeom prst="rect">
          <a:avLst/>
        </a:prstGeom>
        <a:noFill/>
        <a:ln>
          <a:noFill/>
        </a:ln>
      </xdr:spPr>
    </xdr:pic>
    <xdr:clientData/>
  </xdr:twoCellAnchor>
  <xdr:twoCellAnchor editAs="oneCell">
    <xdr:from>
      <xdr:col>2</xdr:col>
      <xdr:colOff>45358</xdr:colOff>
      <xdr:row>196</xdr:row>
      <xdr:rowOff>68038</xdr:rowOff>
    </xdr:from>
    <xdr:to>
      <xdr:col>7</xdr:col>
      <xdr:colOff>1111250</xdr:colOff>
      <xdr:row>196</xdr:row>
      <xdr:rowOff>5170715</xdr:rowOff>
    </xdr:to>
    <xdr:pic>
      <xdr:nvPicPr>
        <xdr:cNvPr id="28" name="Imagen 27"/>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585358" y="60370359"/>
          <a:ext cx="13539106" cy="5102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n.mades.gov.py\DSI\FS%20direcciones\UCSP\DPE\POI\Compilados%20mensuales\2024\Informes%20Cuantitativos\Mayo\Reporte%20de%20Avance%20de%20Metas%20-%20Instrumentos%20de%20Gesti&#243;n%20-%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ES"/>
      <sheetName val="FISCALIZACIONES"/>
      <sheetName val="DFAI F1"/>
      <sheetName val="CERTIFICADOS"/>
      <sheetName val="DGCCARN C1"/>
      <sheetName val="DGCCARN C2"/>
      <sheetName val="DSA C3"/>
      <sheetName val="DSA C4"/>
      <sheetName val="REGISTROS"/>
      <sheetName val="DGA R1"/>
      <sheetName val="DGA R2"/>
      <sheetName val="DGA R3"/>
      <sheetName val="DPA R4"/>
      <sheetName val="DPA R5"/>
      <sheetName val="DGPCRH R6"/>
      <sheetName val="DVS R7"/>
      <sheetName val="DGCCARN R8"/>
      <sheetName val="PERMISOS"/>
      <sheetName val="DPA P1"/>
      <sheetName val="DPA P2"/>
      <sheetName val="DPA P3"/>
      <sheetName val="DPA P4"/>
      <sheetName val="DPA P5"/>
      <sheetName val="LICENCIAS"/>
      <sheetName val="DGA L1"/>
      <sheetName val="DGA L2"/>
      <sheetName val="DPA L3"/>
      <sheetName val="DPA L4"/>
      <sheetName val="DPA L5"/>
      <sheetName val="DPA L6"/>
      <sheetName val="DGCCARN L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ades.gov.py/" TargetMode="External"/><Relationship Id="rId13" Type="http://schemas.openxmlformats.org/officeDocument/2006/relationships/hyperlink" Target="https://www.youtube.com/watch?v=DRBHkePLegc" TargetMode="External"/><Relationship Id="rId18" Type="http://schemas.openxmlformats.org/officeDocument/2006/relationships/hyperlink" Target="https://www.instagram.com/mambiente_py?igsh=MTV0MThqbzdkMmE1NQ==" TargetMode="External"/><Relationship Id="rId26" Type="http://schemas.openxmlformats.org/officeDocument/2006/relationships/hyperlink" Target="https://www.contrataciones.gov.py/licitaciones/adjudicacion/contrato/1f1ac7b7-7234-6c1c-a2dc-9da43754349d.html" TargetMode="External"/><Relationship Id="rId3" Type="http://schemas.openxmlformats.org/officeDocument/2006/relationships/hyperlink" Target="https://informacionpublica.paraguay.gov.py/" TargetMode="External"/><Relationship Id="rId21" Type="http://schemas.openxmlformats.org/officeDocument/2006/relationships/hyperlink" Target="https://www.instagram.com/p/DUk4C6_gLsx/" TargetMode="External"/><Relationship Id="rId34" Type="http://schemas.openxmlformats.org/officeDocument/2006/relationships/hyperlink" Target="https://datos-rendicion.contraloria.gov.py/datos-abiertos/" TargetMode="External"/><Relationship Id="rId7" Type="http://schemas.openxmlformats.org/officeDocument/2006/relationships/hyperlink" Target="https://www.mades.gov.py/" TargetMode="External"/><Relationship Id="rId12" Type="http://schemas.openxmlformats.org/officeDocument/2006/relationships/hyperlink" Target="https://www.youtube.com/watch?v=8EQx80N3wJU" TargetMode="External"/><Relationship Id="rId17" Type="http://schemas.openxmlformats.org/officeDocument/2006/relationships/hyperlink" Target="https://denuncias.contraloria.gov.py/" TargetMode="External"/><Relationship Id="rId25" Type="http://schemas.openxmlformats.org/officeDocument/2006/relationships/hyperlink" Target="https://www.contrataciones.gov.py/licitaciones/adjudicacion/contrato/1f1a5401-6afa-6016-a031-75b947b9066a.html" TargetMode="External"/><Relationship Id="rId33" Type="http://schemas.openxmlformats.org/officeDocument/2006/relationships/hyperlink" Target="https://www.mades.gov.py/informes-de-auditoria" TargetMode="External"/><Relationship Id="rId2" Type="http://schemas.openxmlformats.org/officeDocument/2006/relationships/hyperlink" Target="https://informacionpublica.paraguay.gov.py/" TargetMode="External"/><Relationship Id="rId16" Type="http://schemas.openxmlformats.org/officeDocument/2006/relationships/hyperlink" Target="https://informacionpublica.paraguay.gov.py/portal/" TargetMode="External"/><Relationship Id="rId20" Type="http://schemas.openxmlformats.org/officeDocument/2006/relationships/hyperlink" Target="https://www.instagram.com/reels/DT3ZI5CjiSL/" TargetMode="External"/><Relationship Id="rId29" Type="http://schemas.openxmlformats.org/officeDocument/2006/relationships/hyperlink" Target="https://www.mades.gov.py/informes-de-auditoria" TargetMode="External"/><Relationship Id="rId1" Type="http://schemas.openxmlformats.org/officeDocument/2006/relationships/hyperlink" Target="https://www.mades.gov.py/ley-de-transparencia-y-anticorrupcion/" TargetMode="External"/><Relationship Id="rId6" Type="http://schemas.openxmlformats.org/officeDocument/2006/relationships/hyperlink" Target="https://www.mades.gov.py/wp-content/uploads/2026/03/PLAN-ANUAL-DE-RENDICION-RES-147-26.pdf" TargetMode="External"/><Relationship Id="rId11" Type="http://schemas.openxmlformats.org/officeDocument/2006/relationships/hyperlink" Target="https://www.youtube.com/watch?v=Oyw9rOQUYvE" TargetMode="External"/><Relationship Id="rId24" Type="http://schemas.openxmlformats.org/officeDocument/2006/relationships/hyperlink" Target="https://www.instagram.com/p/DYu4OZZAjEU/" TargetMode="External"/><Relationship Id="rId32" Type="http://schemas.openxmlformats.org/officeDocument/2006/relationships/hyperlink" Target="https://www.mades.gov.py/informes-de-auditoria" TargetMode="External"/><Relationship Id="rId5" Type="http://schemas.openxmlformats.org/officeDocument/2006/relationships/hyperlink" Target="https://www.mades.gov.py/wp-content/uploads/2026/03/PLAN-ANUAL-DE-RENDICION-RES-147-26.pdf" TargetMode="External"/><Relationship Id="rId15" Type="http://schemas.openxmlformats.org/officeDocument/2006/relationships/hyperlink" Target="https://www.mades.gov.py/wp-content/uploads/2025/03/Resolucion-45.pdf" TargetMode="External"/><Relationship Id="rId23" Type="http://schemas.openxmlformats.org/officeDocument/2006/relationships/hyperlink" Target="https://theintegrityapp.com/" TargetMode="External"/><Relationship Id="rId28" Type="http://schemas.openxmlformats.org/officeDocument/2006/relationships/hyperlink" Target="https://drive.google.com/drive/folders/1pO7GjTLzN28q9__Mt5gs57tdN0eAEDaA?usp=sharing" TargetMode="External"/><Relationship Id="rId36" Type="http://schemas.openxmlformats.org/officeDocument/2006/relationships/drawing" Target="../drawings/drawing1.xml"/><Relationship Id="rId10" Type="http://schemas.openxmlformats.org/officeDocument/2006/relationships/hyperlink" Target="https://bit.ly/41IePL5" TargetMode="External"/><Relationship Id="rId19" Type="http://schemas.openxmlformats.org/officeDocument/2006/relationships/hyperlink" Target="mailto:secretaria.general@mades.gov.py" TargetMode="External"/><Relationship Id="rId31" Type="http://schemas.openxmlformats.org/officeDocument/2006/relationships/hyperlink" Target="https://www.mades.gov.py/informes-de-auditoria" TargetMode="External"/><Relationship Id="rId4" Type="http://schemas.openxmlformats.org/officeDocument/2006/relationships/hyperlink" Target="https://informacionpublica.paraguay.gov.py/" TargetMode="External"/><Relationship Id="rId9" Type="http://schemas.openxmlformats.org/officeDocument/2006/relationships/hyperlink" Target="https://www.mades.gov.py/" TargetMode="External"/><Relationship Id="rId14" Type="http://schemas.openxmlformats.org/officeDocument/2006/relationships/hyperlink" Target="https://www.youtube.com/watch?v=3rLTZ4ySDOo" TargetMode="External"/><Relationship Id="rId22" Type="http://schemas.openxmlformats.org/officeDocument/2006/relationships/hyperlink" Target="https://www.mades.gov.py/ley-de-transparencia-y-anticorrupcion/" TargetMode="External"/><Relationship Id="rId27" Type="http://schemas.openxmlformats.org/officeDocument/2006/relationships/hyperlink" Target="https://www.contrataciones.gov.py/licitaciones/adjudicacion/contrato/1f1ad47f-30f9-6f48-9909-efdf49fc82d2.html" TargetMode="External"/><Relationship Id="rId30" Type="http://schemas.openxmlformats.org/officeDocument/2006/relationships/hyperlink" Target="https://www.mades.gov.py/informes-de-auditoria" TargetMode="External"/><Relationship Id="rId35"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9"/>
  <sheetViews>
    <sheetView tabSelected="1" topLeftCell="A208" zoomScale="42" zoomScaleNormal="42" workbookViewId="0">
      <selection activeCell="G219" sqref="G219"/>
    </sheetView>
  </sheetViews>
  <sheetFormatPr baseColWidth="10" defaultRowHeight="15" x14ac:dyDescent="0.25"/>
  <cols>
    <col min="2" max="2" width="26.5703125" customWidth="1"/>
    <col min="3" max="3" width="42.28515625" customWidth="1"/>
    <col min="4" max="4" width="37.85546875" customWidth="1"/>
    <col min="5" max="5" width="41.85546875" customWidth="1"/>
    <col min="6" max="6" width="31.42578125" customWidth="1"/>
    <col min="7" max="7" width="34.140625" customWidth="1"/>
    <col min="8" max="8" width="44" customWidth="1"/>
  </cols>
  <sheetData>
    <row r="1" spans="1:9" s="89" customFormat="1" ht="113.25" customHeight="1" x14ac:dyDescent="0.25">
      <c r="A1"/>
      <c r="B1" s="278"/>
      <c r="C1" s="278"/>
      <c r="D1" s="278"/>
      <c r="E1" s="278"/>
      <c r="F1" s="278"/>
      <c r="G1" s="278"/>
      <c r="H1" s="278"/>
      <c r="I1"/>
    </row>
    <row r="2" spans="1:9" s="89" customFormat="1" x14ac:dyDescent="0.25">
      <c r="A2"/>
      <c r="B2" s="279" t="s">
        <v>301</v>
      </c>
      <c r="C2" s="279"/>
      <c r="D2" s="279"/>
      <c r="E2" s="279"/>
      <c r="F2" s="279"/>
      <c r="G2" s="279"/>
      <c r="H2" s="279"/>
      <c r="I2"/>
    </row>
    <row r="3" spans="1:9" s="89" customFormat="1" x14ac:dyDescent="0.25">
      <c r="A3"/>
      <c r="B3" s="279"/>
      <c r="C3" s="279"/>
      <c r="D3" s="279"/>
      <c r="E3" s="279"/>
      <c r="F3" s="279"/>
      <c r="G3" s="279"/>
      <c r="H3" s="279"/>
      <c r="I3"/>
    </row>
    <row r="4" spans="1:9" s="89" customFormat="1" ht="18.75" x14ac:dyDescent="0.25">
      <c r="A4"/>
      <c r="B4" s="258" t="s">
        <v>302</v>
      </c>
      <c r="C4" s="280"/>
      <c r="D4" s="280"/>
      <c r="E4" s="280"/>
      <c r="F4" s="280"/>
      <c r="G4" s="280"/>
      <c r="H4" s="280"/>
      <c r="I4"/>
    </row>
    <row r="5" spans="1:9" s="89" customFormat="1" ht="27.75" customHeight="1" x14ac:dyDescent="0.25">
      <c r="A5"/>
      <c r="B5" s="12" t="s">
        <v>303</v>
      </c>
      <c r="C5" s="12" t="s">
        <v>304</v>
      </c>
      <c r="D5" s="13"/>
      <c r="E5" s="13"/>
      <c r="F5" s="13"/>
      <c r="G5" s="13"/>
      <c r="H5" s="14"/>
      <c r="I5"/>
    </row>
    <row r="6" spans="1:9" s="89" customFormat="1" ht="25.5" customHeight="1" x14ac:dyDescent="0.25">
      <c r="A6"/>
      <c r="B6" s="15" t="s">
        <v>305</v>
      </c>
      <c r="C6" s="185" t="s">
        <v>547</v>
      </c>
      <c r="D6" s="186"/>
      <c r="E6" s="186"/>
      <c r="F6" s="186"/>
      <c r="G6" s="186"/>
      <c r="H6" s="187"/>
      <c r="I6"/>
    </row>
    <row r="7" spans="1:9" s="89" customFormat="1" ht="18.75" x14ac:dyDescent="0.25">
      <c r="A7"/>
      <c r="B7" s="281" t="s">
        <v>306</v>
      </c>
      <c r="C7" s="281"/>
      <c r="D7" s="282"/>
      <c r="E7" s="282"/>
      <c r="F7" s="282"/>
      <c r="G7" s="282"/>
      <c r="H7" s="282"/>
      <c r="I7"/>
    </row>
    <row r="8" spans="1:9" s="89" customFormat="1" ht="15" customHeight="1" x14ac:dyDescent="0.25">
      <c r="A8"/>
      <c r="B8" s="329" t="s">
        <v>521</v>
      </c>
      <c r="C8" s="246"/>
      <c r="D8" s="246"/>
      <c r="E8" s="246"/>
      <c r="F8" s="246"/>
      <c r="G8" s="246"/>
      <c r="H8" s="246"/>
      <c r="I8"/>
    </row>
    <row r="9" spans="1:9" s="89" customFormat="1" ht="15" customHeight="1" x14ac:dyDescent="0.25">
      <c r="A9"/>
      <c r="B9" s="248"/>
      <c r="C9" s="330"/>
      <c r="D9" s="330"/>
      <c r="E9" s="330"/>
      <c r="F9" s="330"/>
      <c r="G9" s="330"/>
      <c r="H9" s="330"/>
      <c r="I9"/>
    </row>
    <row r="10" spans="1:9" s="89" customFormat="1" ht="15" customHeight="1" x14ac:dyDescent="0.25">
      <c r="A10"/>
      <c r="B10" s="248"/>
      <c r="C10" s="330"/>
      <c r="D10" s="330"/>
      <c r="E10" s="330"/>
      <c r="F10" s="330"/>
      <c r="G10" s="330"/>
      <c r="H10" s="330"/>
      <c r="I10"/>
    </row>
    <row r="11" spans="1:9" s="89" customFormat="1" ht="15" customHeight="1" x14ac:dyDescent="0.25">
      <c r="A11"/>
      <c r="B11" s="248"/>
      <c r="C11" s="330"/>
      <c r="D11" s="330"/>
      <c r="E11" s="330"/>
      <c r="F11" s="330"/>
      <c r="G11" s="330"/>
      <c r="H11" s="330"/>
      <c r="I11"/>
    </row>
    <row r="12" spans="1:9" s="89" customFormat="1" ht="15" customHeight="1" x14ac:dyDescent="0.25">
      <c r="A12"/>
      <c r="B12" s="248"/>
      <c r="C12" s="330"/>
      <c r="D12" s="330"/>
      <c r="E12" s="330"/>
      <c r="F12" s="330"/>
      <c r="G12" s="330"/>
      <c r="H12" s="330"/>
      <c r="I12"/>
    </row>
    <row r="13" spans="1:9" s="89" customFormat="1" ht="5.25" customHeight="1" x14ac:dyDescent="0.25">
      <c r="A13"/>
      <c r="B13" s="251"/>
      <c r="C13" s="252"/>
      <c r="D13" s="252"/>
      <c r="E13" s="252"/>
      <c r="F13" s="252"/>
      <c r="G13" s="252"/>
      <c r="H13" s="252"/>
      <c r="I13"/>
    </row>
    <row r="14" spans="1:9" s="89" customFormat="1" ht="15.75" x14ac:dyDescent="0.25">
      <c r="A14"/>
      <c r="B14" s="19"/>
      <c r="C14" s="19"/>
      <c r="D14" s="19"/>
      <c r="E14" s="19"/>
      <c r="F14" s="19"/>
      <c r="G14" s="19"/>
      <c r="H14" s="19"/>
      <c r="I14"/>
    </row>
    <row r="15" spans="1:9" s="89" customFormat="1" ht="18.75" x14ac:dyDescent="0.25">
      <c r="A15"/>
      <c r="B15" s="258" t="s">
        <v>307</v>
      </c>
      <c r="C15" s="258"/>
      <c r="D15" s="258"/>
      <c r="E15" s="258"/>
      <c r="F15" s="258"/>
      <c r="G15" s="258"/>
      <c r="H15" s="258"/>
      <c r="I15"/>
    </row>
    <row r="16" spans="1:9" s="89" customFormat="1" ht="18.75" x14ac:dyDescent="0.25">
      <c r="A16"/>
      <c r="B16" s="284" t="s">
        <v>526</v>
      </c>
      <c r="C16" s="285"/>
      <c r="D16" s="285"/>
      <c r="E16" s="285"/>
      <c r="F16" s="285"/>
      <c r="G16" s="285"/>
      <c r="H16" s="285"/>
      <c r="I16"/>
    </row>
    <row r="17" spans="1:9" s="89" customFormat="1" ht="15.75" x14ac:dyDescent="0.25">
      <c r="A17"/>
      <c r="B17" s="20" t="s">
        <v>308</v>
      </c>
      <c r="C17" s="275" t="s">
        <v>309</v>
      </c>
      <c r="D17" s="276"/>
      <c r="E17" s="277" t="s">
        <v>310</v>
      </c>
      <c r="F17" s="277"/>
      <c r="G17" s="277" t="s">
        <v>311</v>
      </c>
      <c r="H17" s="277"/>
      <c r="I17"/>
    </row>
    <row r="18" spans="1:9" s="89" customFormat="1" ht="15.75" x14ac:dyDescent="0.25">
      <c r="A18"/>
      <c r="B18" s="21">
        <v>1</v>
      </c>
      <c r="C18" s="272" t="s">
        <v>312</v>
      </c>
      <c r="D18" s="272"/>
      <c r="E18" s="268" t="s">
        <v>313</v>
      </c>
      <c r="F18" s="269"/>
      <c r="G18" s="273" t="s">
        <v>314</v>
      </c>
      <c r="H18" s="273"/>
      <c r="I18"/>
    </row>
    <row r="19" spans="1:9" s="89" customFormat="1" ht="15.75" customHeight="1" x14ac:dyDescent="0.25">
      <c r="A19"/>
      <c r="B19" s="21">
        <v>2</v>
      </c>
      <c r="C19" s="272" t="s">
        <v>315</v>
      </c>
      <c r="D19" s="272"/>
      <c r="E19" s="272" t="s">
        <v>523</v>
      </c>
      <c r="F19" s="272"/>
      <c r="G19" s="273" t="s">
        <v>524</v>
      </c>
      <c r="H19" s="273"/>
      <c r="I19"/>
    </row>
    <row r="20" spans="1:9" s="89" customFormat="1" ht="15.75" x14ac:dyDescent="0.25">
      <c r="A20"/>
      <c r="B20" s="21">
        <v>3</v>
      </c>
      <c r="C20" s="272" t="s">
        <v>316</v>
      </c>
      <c r="D20" s="272"/>
      <c r="E20" s="274" t="s">
        <v>317</v>
      </c>
      <c r="F20" s="274"/>
      <c r="G20" s="273" t="s">
        <v>318</v>
      </c>
      <c r="H20" s="273"/>
      <c r="I20"/>
    </row>
    <row r="21" spans="1:9" s="89" customFormat="1" ht="15.75" x14ac:dyDescent="0.25">
      <c r="A21"/>
      <c r="B21" s="21">
        <v>4</v>
      </c>
      <c r="C21" s="272" t="s">
        <v>319</v>
      </c>
      <c r="D21" s="272"/>
      <c r="E21" s="274" t="s">
        <v>320</v>
      </c>
      <c r="F21" s="274"/>
      <c r="G21" s="273" t="s">
        <v>321</v>
      </c>
      <c r="H21" s="273"/>
      <c r="I21"/>
    </row>
    <row r="22" spans="1:9" s="89" customFormat="1" ht="15.75" x14ac:dyDescent="0.25">
      <c r="A22"/>
      <c r="B22" s="21">
        <v>5</v>
      </c>
      <c r="C22" s="272" t="s">
        <v>322</v>
      </c>
      <c r="D22" s="272"/>
      <c r="E22" s="274" t="s">
        <v>323</v>
      </c>
      <c r="F22" s="274"/>
      <c r="G22" s="273" t="s">
        <v>318</v>
      </c>
      <c r="H22" s="273"/>
      <c r="I22"/>
    </row>
    <row r="23" spans="1:9" s="89" customFormat="1" ht="15.75" x14ac:dyDescent="0.25">
      <c r="A23"/>
      <c r="B23" s="21">
        <v>6</v>
      </c>
      <c r="C23" s="272" t="s">
        <v>324</v>
      </c>
      <c r="D23" s="272"/>
      <c r="E23" s="274" t="s">
        <v>325</v>
      </c>
      <c r="F23" s="274"/>
      <c r="G23" s="273" t="s">
        <v>326</v>
      </c>
      <c r="H23" s="273"/>
      <c r="I23"/>
    </row>
    <row r="24" spans="1:9" s="89" customFormat="1" ht="15.75" x14ac:dyDescent="0.25">
      <c r="A24"/>
      <c r="B24" s="21">
        <v>7</v>
      </c>
      <c r="C24" s="272" t="s">
        <v>327</v>
      </c>
      <c r="D24" s="272"/>
      <c r="E24" s="274" t="s">
        <v>328</v>
      </c>
      <c r="F24" s="274"/>
      <c r="G24" s="273" t="s">
        <v>314</v>
      </c>
      <c r="H24" s="273"/>
      <c r="I24"/>
    </row>
    <row r="25" spans="1:9" s="89" customFormat="1" ht="15.75" x14ac:dyDescent="0.25">
      <c r="A25"/>
      <c r="B25" s="21">
        <v>8</v>
      </c>
      <c r="C25" s="272" t="s">
        <v>329</v>
      </c>
      <c r="D25" s="272"/>
      <c r="E25" s="274" t="s">
        <v>330</v>
      </c>
      <c r="F25" s="274"/>
      <c r="G25" s="273" t="s">
        <v>331</v>
      </c>
      <c r="H25" s="273"/>
      <c r="I25"/>
    </row>
    <row r="26" spans="1:9" s="89" customFormat="1" ht="15.75" x14ac:dyDescent="0.25">
      <c r="A26"/>
      <c r="B26" s="21">
        <v>9</v>
      </c>
      <c r="C26" s="272" t="s">
        <v>332</v>
      </c>
      <c r="D26" s="272"/>
      <c r="E26" s="274" t="s">
        <v>333</v>
      </c>
      <c r="F26" s="274"/>
      <c r="G26" s="273" t="s">
        <v>318</v>
      </c>
      <c r="H26" s="273"/>
      <c r="I26"/>
    </row>
    <row r="27" spans="1:9" s="89" customFormat="1" ht="15.75" x14ac:dyDescent="0.25">
      <c r="A27"/>
      <c r="B27" s="21">
        <v>10</v>
      </c>
      <c r="C27" s="272" t="s">
        <v>334</v>
      </c>
      <c r="D27" s="272"/>
      <c r="E27" s="274" t="s">
        <v>335</v>
      </c>
      <c r="F27" s="274"/>
      <c r="G27" s="273" t="s">
        <v>318</v>
      </c>
      <c r="H27" s="273"/>
      <c r="I27"/>
    </row>
    <row r="28" spans="1:9" s="89" customFormat="1" ht="15.75" x14ac:dyDescent="0.25">
      <c r="A28"/>
      <c r="B28" s="21">
        <v>11</v>
      </c>
      <c r="C28" s="270" t="s">
        <v>336</v>
      </c>
      <c r="D28" s="271"/>
      <c r="E28" s="268" t="s">
        <v>337</v>
      </c>
      <c r="F28" s="269"/>
      <c r="G28" s="273" t="s">
        <v>338</v>
      </c>
      <c r="H28" s="273"/>
      <c r="I28"/>
    </row>
    <row r="29" spans="1:9" s="89" customFormat="1" ht="15.75" x14ac:dyDescent="0.25">
      <c r="A29"/>
      <c r="B29" s="21">
        <v>12</v>
      </c>
      <c r="C29" s="87" t="s">
        <v>339</v>
      </c>
      <c r="D29" s="88"/>
      <c r="E29" s="268" t="s">
        <v>317</v>
      </c>
      <c r="F29" s="269"/>
      <c r="G29" s="168" t="s">
        <v>340</v>
      </c>
      <c r="H29" s="170"/>
      <c r="I29"/>
    </row>
    <row r="30" spans="1:9" s="89" customFormat="1" ht="15.75" customHeight="1" x14ac:dyDescent="0.25">
      <c r="A30"/>
      <c r="B30" s="21">
        <v>13</v>
      </c>
      <c r="C30" s="270" t="s">
        <v>525</v>
      </c>
      <c r="D30" s="271"/>
      <c r="E30" s="268" t="s">
        <v>536</v>
      </c>
      <c r="F30" s="269"/>
      <c r="G30" s="168" t="s">
        <v>318</v>
      </c>
      <c r="H30" s="170"/>
      <c r="I30"/>
    </row>
    <row r="31" spans="1:9" s="89" customFormat="1" ht="15.75" x14ac:dyDescent="0.25">
      <c r="A31"/>
      <c r="B31" s="283" t="s">
        <v>341</v>
      </c>
      <c r="C31" s="283"/>
      <c r="D31" s="283"/>
      <c r="E31" s="283"/>
      <c r="F31" s="267">
        <v>13</v>
      </c>
      <c r="G31" s="264"/>
      <c r="H31" s="265"/>
      <c r="I31"/>
    </row>
    <row r="32" spans="1:9" s="89" customFormat="1" ht="15.75" x14ac:dyDescent="0.25">
      <c r="A32"/>
      <c r="B32" s="262" t="s">
        <v>342</v>
      </c>
      <c r="C32" s="262"/>
      <c r="D32" s="262"/>
      <c r="E32" s="262"/>
      <c r="F32" s="267">
        <v>8</v>
      </c>
      <c r="G32" s="264"/>
      <c r="H32" s="265"/>
      <c r="I32"/>
    </row>
    <row r="33" spans="1:9" s="89" customFormat="1" ht="15.75" x14ac:dyDescent="0.25">
      <c r="A33"/>
      <c r="B33" s="262" t="s">
        <v>343</v>
      </c>
      <c r="C33" s="262"/>
      <c r="D33" s="262"/>
      <c r="E33" s="262"/>
      <c r="F33" s="267">
        <v>5</v>
      </c>
      <c r="G33" s="264"/>
      <c r="H33" s="265"/>
      <c r="I33"/>
    </row>
    <row r="34" spans="1:9" s="89" customFormat="1" ht="15.75" x14ac:dyDescent="0.25">
      <c r="A34"/>
      <c r="B34" s="262" t="s">
        <v>344</v>
      </c>
      <c r="C34" s="262"/>
      <c r="D34" s="262"/>
      <c r="E34" s="262"/>
      <c r="F34" s="263">
        <v>0.98440000000000005</v>
      </c>
      <c r="G34" s="264"/>
      <c r="H34" s="265"/>
      <c r="I34"/>
    </row>
    <row r="35" spans="1:9" s="89" customFormat="1" ht="15.75" x14ac:dyDescent="0.25">
      <c r="A35"/>
      <c r="B35" s="22"/>
      <c r="C35" s="22"/>
      <c r="D35" s="22"/>
      <c r="E35" s="22"/>
      <c r="F35" s="22"/>
      <c r="G35" s="22"/>
      <c r="H35" s="22"/>
      <c r="I35"/>
    </row>
    <row r="36" spans="1:9" s="89" customFormat="1" ht="18.75" x14ac:dyDescent="0.25">
      <c r="A36"/>
      <c r="B36" s="258" t="s">
        <v>345</v>
      </c>
      <c r="C36" s="258"/>
      <c r="D36" s="258"/>
      <c r="E36" s="258"/>
      <c r="F36" s="258"/>
      <c r="G36" s="258"/>
      <c r="H36" s="258"/>
      <c r="I36"/>
    </row>
    <row r="37" spans="1:9" s="89" customFormat="1" ht="16.5" x14ac:dyDescent="0.25">
      <c r="A37"/>
      <c r="B37" s="229" t="s">
        <v>346</v>
      </c>
      <c r="C37" s="229"/>
      <c r="D37" s="229"/>
      <c r="E37" s="229"/>
      <c r="F37" s="229"/>
      <c r="G37" s="229"/>
      <c r="H37" s="229"/>
      <c r="I37"/>
    </row>
    <row r="38" spans="1:9" s="89" customFormat="1" ht="15.75" x14ac:dyDescent="0.25">
      <c r="A38"/>
      <c r="B38" s="199" t="s">
        <v>527</v>
      </c>
      <c r="C38" s="243"/>
      <c r="D38" s="243"/>
      <c r="E38" s="243"/>
      <c r="F38" s="243"/>
      <c r="G38" s="243"/>
      <c r="H38" s="243"/>
      <c r="I38"/>
    </row>
    <row r="39" spans="1:9" s="89" customFormat="1" ht="16.5" x14ac:dyDescent="0.25">
      <c r="A39"/>
      <c r="B39" s="266" t="s">
        <v>347</v>
      </c>
      <c r="C39" s="266"/>
      <c r="D39" s="266"/>
      <c r="E39" s="266"/>
      <c r="F39" s="266"/>
      <c r="G39" s="266"/>
      <c r="H39" s="266"/>
      <c r="I39"/>
    </row>
    <row r="40" spans="1:9" s="89" customFormat="1" ht="16.5" x14ac:dyDescent="0.25">
      <c r="A40"/>
      <c r="B40" s="199" t="s">
        <v>527</v>
      </c>
      <c r="C40" s="260"/>
      <c r="D40" s="260"/>
      <c r="E40" s="260"/>
      <c r="F40" s="260"/>
      <c r="G40" s="260"/>
      <c r="H40" s="260"/>
      <c r="I40"/>
    </row>
    <row r="41" spans="1:9" s="89" customFormat="1" ht="33" customHeight="1" x14ac:dyDescent="0.25">
      <c r="A41"/>
      <c r="B41" s="23" t="s">
        <v>348</v>
      </c>
      <c r="C41" s="261" t="s">
        <v>349</v>
      </c>
      <c r="D41" s="261"/>
      <c r="E41" s="23" t="s">
        <v>350</v>
      </c>
      <c r="F41" s="261" t="s">
        <v>351</v>
      </c>
      <c r="G41" s="261"/>
      <c r="H41" s="24" t="s">
        <v>352</v>
      </c>
      <c r="I41"/>
    </row>
    <row r="42" spans="1:9" s="89" customFormat="1" ht="184.5" customHeight="1" x14ac:dyDescent="0.25">
      <c r="A42"/>
      <c r="B42" s="25" t="s">
        <v>353</v>
      </c>
      <c r="C42" s="254" t="s">
        <v>354</v>
      </c>
      <c r="D42" s="255"/>
      <c r="E42" s="26" t="s">
        <v>355</v>
      </c>
      <c r="F42" s="256" t="s">
        <v>356</v>
      </c>
      <c r="G42" s="257"/>
      <c r="H42" s="27" t="s">
        <v>357</v>
      </c>
      <c r="I42"/>
    </row>
    <row r="43" spans="1:9" s="89" customFormat="1" ht="372" customHeight="1" x14ac:dyDescent="0.25">
      <c r="A43"/>
      <c r="B43" s="25" t="s">
        <v>358</v>
      </c>
      <c r="C43" s="254" t="s">
        <v>359</v>
      </c>
      <c r="D43" s="255"/>
      <c r="E43" s="83" t="s">
        <v>520</v>
      </c>
      <c r="F43" s="256" t="s">
        <v>360</v>
      </c>
      <c r="G43" s="257"/>
      <c r="H43" s="27" t="s">
        <v>357</v>
      </c>
      <c r="I43"/>
    </row>
    <row r="44" spans="1:9" s="89" customFormat="1" ht="162" customHeight="1" x14ac:dyDescent="0.25">
      <c r="A44"/>
      <c r="B44" s="25" t="s">
        <v>361</v>
      </c>
      <c r="C44" s="254" t="s">
        <v>362</v>
      </c>
      <c r="D44" s="255"/>
      <c r="E44" s="28" t="s">
        <v>363</v>
      </c>
      <c r="F44" s="256" t="s">
        <v>364</v>
      </c>
      <c r="G44" s="257"/>
      <c r="H44" s="27" t="s">
        <v>357</v>
      </c>
      <c r="I44"/>
    </row>
    <row r="45" spans="1:9" s="89" customFormat="1" ht="15.75" x14ac:dyDescent="0.25">
      <c r="A45"/>
      <c r="B45" s="22"/>
      <c r="C45" s="22"/>
      <c r="D45" s="22"/>
      <c r="E45" s="22"/>
      <c r="F45" s="22"/>
      <c r="G45" s="22"/>
      <c r="H45" s="22"/>
      <c r="I45"/>
    </row>
    <row r="46" spans="1:9" s="89" customFormat="1" ht="18.75" x14ac:dyDescent="0.25">
      <c r="A46"/>
      <c r="B46" s="258" t="s">
        <v>365</v>
      </c>
      <c r="C46" s="258"/>
      <c r="D46" s="258"/>
      <c r="E46" s="258"/>
      <c r="F46" s="258"/>
      <c r="G46" s="258"/>
      <c r="H46" s="258"/>
      <c r="I46"/>
    </row>
    <row r="47" spans="1:9" s="89" customFormat="1" ht="16.5" x14ac:dyDescent="0.25">
      <c r="A47"/>
      <c r="B47" s="229" t="s">
        <v>366</v>
      </c>
      <c r="C47" s="229"/>
      <c r="D47" s="229"/>
      <c r="E47" s="229"/>
      <c r="F47" s="229"/>
      <c r="G47" s="229"/>
      <c r="H47" s="229"/>
      <c r="I47"/>
    </row>
    <row r="48" spans="1:9" s="89" customFormat="1" ht="15.75" x14ac:dyDescent="0.25">
      <c r="A48"/>
      <c r="B48" s="29" t="s">
        <v>367</v>
      </c>
      <c r="C48" s="259" t="s">
        <v>368</v>
      </c>
      <c r="D48" s="259"/>
      <c r="E48" s="259"/>
      <c r="F48" s="259" t="s">
        <v>529</v>
      </c>
      <c r="G48" s="259"/>
      <c r="H48" s="259"/>
      <c r="I48"/>
    </row>
    <row r="49" spans="1:9" s="89" customFormat="1" ht="15.75" x14ac:dyDescent="0.25">
      <c r="A49"/>
      <c r="B49" s="30" t="s">
        <v>548</v>
      </c>
      <c r="C49" s="244" t="s">
        <v>590</v>
      </c>
      <c r="D49" s="162"/>
      <c r="E49" s="163"/>
      <c r="F49" s="245" t="s">
        <v>528</v>
      </c>
      <c r="G49" s="246"/>
      <c r="H49" s="247"/>
      <c r="I49"/>
    </row>
    <row r="50" spans="1:9" s="89" customFormat="1" ht="15.75" x14ac:dyDescent="0.25">
      <c r="A50"/>
      <c r="B50" s="25" t="s">
        <v>549</v>
      </c>
      <c r="C50" s="244" t="s">
        <v>590</v>
      </c>
      <c r="D50" s="162"/>
      <c r="E50" s="163"/>
      <c r="F50" s="248"/>
      <c r="G50" s="249"/>
      <c r="H50" s="250"/>
      <c r="I50"/>
    </row>
    <row r="51" spans="1:9" s="89" customFormat="1" ht="15.75" customHeight="1" x14ac:dyDescent="0.25">
      <c r="A51"/>
      <c r="B51" s="25" t="s">
        <v>550</v>
      </c>
      <c r="C51" s="244" t="s">
        <v>590</v>
      </c>
      <c r="D51" s="162"/>
      <c r="E51" s="163"/>
      <c r="F51" s="251"/>
      <c r="G51" s="252"/>
      <c r="H51" s="253"/>
      <c r="I51"/>
    </row>
    <row r="52" spans="1:9" s="89" customFormat="1" ht="15.75" x14ac:dyDescent="0.25">
      <c r="A52"/>
      <c r="B52" s="168" t="s">
        <v>546</v>
      </c>
      <c r="C52" s="169"/>
      <c r="D52" s="169"/>
      <c r="E52" s="169"/>
      <c r="F52" s="169"/>
      <c r="G52" s="169"/>
      <c r="H52" s="170"/>
      <c r="I52"/>
    </row>
    <row r="53" spans="1:9" s="89" customFormat="1" ht="15.75" x14ac:dyDescent="0.25">
      <c r="A53"/>
      <c r="B53" s="31"/>
      <c r="C53" s="32"/>
      <c r="D53" s="32"/>
      <c r="E53" s="32"/>
      <c r="F53" s="32"/>
      <c r="G53" s="32"/>
      <c r="H53" s="32"/>
      <c r="I53"/>
    </row>
    <row r="54" spans="1:9" s="89" customFormat="1" ht="16.5" x14ac:dyDescent="0.25">
      <c r="A54"/>
      <c r="B54" s="156" t="s">
        <v>372</v>
      </c>
      <c r="C54" s="157"/>
      <c r="D54" s="157"/>
      <c r="E54" s="157"/>
      <c r="F54" s="157"/>
      <c r="G54" s="157"/>
      <c r="H54" s="158"/>
      <c r="I54"/>
    </row>
    <row r="55" spans="1:9" s="89" customFormat="1" ht="15.75" x14ac:dyDescent="0.25">
      <c r="A55"/>
      <c r="B55" s="29" t="s">
        <v>367</v>
      </c>
      <c r="C55" s="159" t="s">
        <v>373</v>
      </c>
      <c r="D55" s="164"/>
      <c r="E55" s="160"/>
      <c r="F55" s="179" t="s">
        <v>530</v>
      </c>
      <c r="G55" s="180"/>
      <c r="H55" s="181"/>
      <c r="I55"/>
    </row>
    <row r="56" spans="1:9" s="89" customFormat="1" ht="15.75" customHeight="1" x14ac:dyDescent="0.25">
      <c r="A56"/>
      <c r="B56" s="33" t="s">
        <v>548</v>
      </c>
      <c r="C56" s="244" t="s">
        <v>590</v>
      </c>
      <c r="D56" s="162"/>
      <c r="E56" s="163"/>
      <c r="F56" s="245" t="s">
        <v>528</v>
      </c>
      <c r="G56" s="246"/>
      <c r="H56" s="247"/>
      <c r="I56"/>
    </row>
    <row r="57" spans="1:9" s="89" customFormat="1" ht="15.75" x14ac:dyDescent="0.25">
      <c r="A57"/>
      <c r="B57" s="33" t="s">
        <v>549</v>
      </c>
      <c r="C57" s="244" t="s">
        <v>590</v>
      </c>
      <c r="D57" s="162"/>
      <c r="E57" s="163"/>
      <c r="F57" s="248"/>
      <c r="G57" s="249"/>
      <c r="H57" s="250"/>
      <c r="I57"/>
    </row>
    <row r="58" spans="1:9" s="89" customFormat="1" ht="15.75" x14ac:dyDescent="0.25">
      <c r="A58"/>
      <c r="B58" s="33" t="s">
        <v>550</v>
      </c>
      <c r="C58" s="244" t="s">
        <v>590</v>
      </c>
      <c r="D58" s="162"/>
      <c r="E58" s="163"/>
      <c r="F58" s="251"/>
      <c r="G58" s="252"/>
      <c r="H58" s="253"/>
      <c r="I58"/>
    </row>
    <row r="59" spans="1:9" s="89" customFormat="1" ht="15.75" x14ac:dyDescent="0.25">
      <c r="A59"/>
      <c r="B59" s="168" t="s">
        <v>546</v>
      </c>
      <c r="C59" s="169"/>
      <c r="D59" s="169"/>
      <c r="E59" s="169"/>
      <c r="F59" s="169"/>
      <c r="G59" s="169"/>
      <c r="H59" s="170"/>
      <c r="I59"/>
    </row>
    <row r="60" spans="1:9" s="89" customFormat="1" ht="15.75" x14ac:dyDescent="0.25">
      <c r="A60"/>
      <c r="B60" s="34"/>
      <c r="C60" s="34"/>
      <c r="D60" s="34"/>
      <c r="E60" s="34"/>
      <c r="F60" s="34"/>
      <c r="G60" s="34"/>
      <c r="H60" s="34"/>
      <c r="I60"/>
    </row>
    <row r="61" spans="1:9" s="89" customFormat="1" ht="16.5" x14ac:dyDescent="0.25">
      <c r="A61"/>
      <c r="B61" s="156" t="s">
        <v>375</v>
      </c>
      <c r="C61" s="157"/>
      <c r="D61" s="157"/>
      <c r="E61" s="157"/>
      <c r="F61" s="157"/>
      <c r="G61" s="157"/>
      <c r="H61" s="158"/>
      <c r="I61"/>
    </row>
    <row r="62" spans="1:9" s="89" customFormat="1" ht="15.75" x14ac:dyDescent="0.25">
      <c r="A62"/>
      <c r="B62" s="35" t="s">
        <v>367</v>
      </c>
      <c r="C62" s="35" t="s">
        <v>376</v>
      </c>
      <c r="D62" s="242" t="s">
        <v>377</v>
      </c>
      <c r="E62" s="242"/>
      <c r="F62" s="179" t="s">
        <v>378</v>
      </c>
      <c r="G62" s="181"/>
      <c r="H62" s="35" t="s">
        <v>379</v>
      </c>
      <c r="I62"/>
    </row>
    <row r="63" spans="1:9" s="89" customFormat="1" ht="50.25" customHeight="1" x14ac:dyDescent="0.25">
      <c r="A63"/>
      <c r="B63" s="36" t="s">
        <v>548</v>
      </c>
      <c r="C63" s="27">
        <v>34</v>
      </c>
      <c r="D63" s="168" t="s">
        <v>556</v>
      </c>
      <c r="E63" s="170"/>
      <c r="F63" s="243" t="s">
        <v>557</v>
      </c>
      <c r="G63" s="243"/>
      <c r="H63" s="37" t="s">
        <v>380</v>
      </c>
      <c r="I63"/>
    </row>
    <row r="64" spans="1:9" s="89" customFormat="1" ht="34.5" customHeight="1" x14ac:dyDescent="0.25">
      <c r="A64"/>
      <c r="B64" s="36" t="s">
        <v>551</v>
      </c>
      <c r="C64" s="91">
        <v>61</v>
      </c>
      <c r="D64" s="237" t="s">
        <v>558</v>
      </c>
      <c r="E64" s="238"/>
      <c r="F64" s="161" t="s">
        <v>559</v>
      </c>
      <c r="G64" s="163"/>
      <c r="H64" s="37" t="s">
        <v>380</v>
      </c>
      <c r="I64"/>
    </row>
    <row r="65" spans="1:9" s="89" customFormat="1" ht="29.25" customHeight="1" x14ac:dyDescent="0.25">
      <c r="A65"/>
      <c r="B65" s="36" t="s">
        <v>550</v>
      </c>
      <c r="C65" s="27">
        <v>32</v>
      </c>
      <c r="D65" s="237" t="s">
        <v>588</v>
      </c>
      <c r="E65" s="238"/>
      <c r="F65" s="161" t="s">
        <v>589</v>
      </c>
      <c r="G65" s="163"/>
      <c r="H65" s="37" t="s">
        <v>380</v>
      </c>
      <c r="I65"/>
    </row>
    <row r="66" spans="1:9" s="89" customFormat="1" ht="15.75" x14ac:dyDescent="0.25">
      <c r="A66"/>
      <c r="B66" s="38" t="s">
        <v>381</v>
      </c>
      <c r="C66" s="39">
        <v>127</v>
      </c>
      <c r="D66" s="239"/>
      <c r="E66" s="240"/>
      <c r="F66" s="240"/>
      <c r="G66" s="240"/>
      <c r="H66" s="241"/>
      <c r="I66"/>
    </row>
    <row r="67" spans="1:9" s="89" customFormat="1" ht="15.75" x14ac:dyDescent="0.25">
      <c r="A67"/>
      <c r="B67" s="168" t="s">
        <v>371</v>
      </c>
      <c r="C67" s="169"/>
      <c r="D67" s="169"/>
      <c r="E67" s="169"/>
      <c r="F67" s="169"/>
      <c r="G67" s="169"/>
      <c r="H67" s="170"/>
      <c r="I67"/>
    </row>
    <row r="68" spans="1:9" s="89" customFormat="1" ht="15.75" x14ac:dyDescent="0.25">
      <c r="A68"/>
      <c r="B68" s="31"/>
      <c r="C68" s="32"/>
      <c r="D68" s="32"/>
      <c r="E68" s="32"/>
      <c r="F68" s="32"/>
      <c r="G68" s="32"/>
      <c r="H68" s="32"/>
      <c r="I68"/>
    </row>
    <row r="69" spans="1:9" s="89" customFormat="1" ht="16.5" x14ac:dyDescent="0.25">
      <c r="A69"/>
      <c r="B69" s="156" t="s">
        <v>382</v>
      </c>
      <c r="C69" s="157"/>
      <c r="D69" s="157"/>
      <c r="E69" s="157"/>
      <c r="F69" s="157"/>
      <c r="G69" s="157"/>
      <c r="H69" s="158"/>
      <c r="I69"/>
    </row>
    <row r="70" spans="1:9" s="89" customFormat="1" ht="31.5" x14ac:dyDescent="0.25">
      <c r="A70"/>
      <c r="B70" s="35" t="s">
        <v>383</v>
      </c>
      <c r="C70" s="40" t="s">
        <v>566</v>
      </c>
      <c r="D70" s="35" t="s">
        <v>384</v>
      </c>
      <c r="E70" s="35" t="s">
        <v>385</v>
      </c>
      <c r="F70" s="35" t="s">
        <v>386</v>
      </c>
      <c r="G70" s="35" t="s">
        <v>387</v>
      </c>
      <c r="H70" s="29" t="s">
        <v>388</v>
      </c>
      <c r="I70"/>
    </row>
    <row r="71" spans="1:9" s="89" customFormat="1" ht="75.75" customHeight="1" x14ac:dyDescent="0.25">
      <c r="A71"/>
      <c r="B71" s="234" t="s">
        <v>561</v>
      </c>
      <c r="C71" s="307" t="s">
        <v>562</v>
      </c>
      <c r="D71" s="120" t="s">
        <v>563</v>
      </c>
      <c r="E71" s="100" t="s">
        <v>537</v>
      </c>
      <c r="F71" s="120">
        <v>19</v>
      </c>
      <c r="G71" s="92" t="s">
        <v>537</v>
      </c>
      <c r="H71" s="41" t="s">
        <v>567</v>
      </c>
      <c r="I71"/>
    </row>
    <row r="72" spans="1:9" s="89" customFormat="1" ht="64.5" customHeight="1" x14ac:dyDescent="0.25">
      <c r="A72"/>
      <c r="B72" s="235"/>
      <c r="C72" s="308"/>
      <c r="D72" s="120" t="s">
        <v>564</v>
      </c>
      <c r="E72" s="100" t="s">
        <v>537</v>
      </c>
      <c r="F72" s="120">
        <v>24</v>
      </c>
      <c r="G72" s="92" t="s">
        <v>537</v>
      </c>
      <c r="H72" s="41" t="s">
        <v>568</v>
      </c>
      <c r="I72"/>
    </row>
    <row r="73" spans="1:9" s="89" customFormat="1" ht="64.5" customHeight="1" x14ac:dyDescent="0.25">
      <c r="A73"/>
      <c r="B73" s="236"/>
      <c r="C73" s="309"/>
      <c r="D73" s="120" t="s">
        <v>565</v>
      </c>
      <c r="E73" s="100" t="s">
        <v>537</v>
      </c>
      <c r="F73" s="120">
        <v>12</v>
      </c>
      <c r="G73" s="92" t="s">
        <v>537</v>
      </c>
      <c r="H73" s="41" t="s">
        <v>568</v>
      </c>
      <c r="I73"/>
    </row>
    <row r="74" spans="1:9" s="89" customFormat="1" ht="15.75" x14ac:dyDescent="0.25">
      <c r="A74"/>
      <c r="B74" s="31"/>
      <c r="C74" s="31"/>
      <c r="D74" s="31"/>
      <c r="E74" s="31"/>
      <c r="F74" s="31"/>
      <c r="G74" s="31"/>
      <c r="H74" s="31"/>
      <c r="I74"/>
    </row>
    <row r="75" spans="1:9" s="89" customFormat="1" ht="16.5" x14ac:dyDescent="0.25">
      <c r="A75"/>
      <c r="B75" s="202" t="s">
        <v>389</v>
      </c>
      <c r="C75" s="203"/>
      <c r="D75" s="203"/>
      <c r="E75" s="203"/>
      <c r="F75" s="203"/>
      <c r="G75" s="203"/>
      <c r="H75" s="204"/>
      <c r="I75"/>
    </row>
    <row r="76" spans="1:9" s="89" customFormat="1" ht="39.75" customHeight="1" x14ac:dyDescent="0.25">
      <c r="A76"/>
      <c r="B76" s="35" t="s">
        <v>390</v>
      </c>
      <c r="C76" s="35" t="s">
        <v>391</v>
      </c>
      <c r="D76" s="42" t="s">
        <v>392</v>
      </c>
      <c r="E76" s="35" t="s">
        <v>393</v>
      </c>
      <c r="F76" s="61" t="s">
        <v>394</v>
      </c>
      <c r="G76" s="29" t="s">
        <v>395</v>
      </c>
      <c r="H76" s="35" t="s">
        <v>396</v>
      </c>
      <c r="I76"/>
    </row>
    <row r="77" spans="1:9" s="89" customFormat="1" ht="23.25" customHeight="1" x14ac:dyDescent="0.25">
      <c r="A77"/>
      <c r="B77" s="43" t="s">
        <v>591</v>
      </c>
      <c r="C77" s="43" t="s">
        <v>591</v>
      </c>
      <c r="D77" s="43" t="s">
        <v>575</v>
      </c>
      <c r="E77" s="311" t="s">
        <v>591</v>
      </c>
      <c r="F77" s="43" t="s">
        <v>591</v>
      </c>
      <c r="G77" s="43" t="s">
        <v>591</v>
      </c>
      <c r="H77" s="43" t="s">
        <v>591</v>
      </c>
      <c r="I77"/>
    </row>
    <row r="78" spans="1:9" s="89" customFormat="1" ht="33.75" customHeight="1" x14ac:dyDescent="0.25">
      <c r="A78"/>
      <c r="B78" s="43" t="s">
        <v>591</v>
      </c>
      <c r="C78" s="43" t="s">
        <v>591</v>
      </c>
      <c r="D78" s="43" t="s">
        <v>576</v>
      </c>
      <c r="E78" s="311" t="s">
        <v>591</v>
      </c>
      <c r="F78" s="43" t="s">
        <v>591</v>
      </c>
      <c r="G78" s="43" t="s">
        <v>591</v>
      </c>
      <c r="H78" s="43" t="s">
        <v>591</v>
      </c>
      <c r="I78"/>
    </row>
    <row r="79" spans="1:9" s="89" customFormat="1" ht="77.25" customHeight="1" x14ac:dyDescent="0.25">
      <c r="A79"/>
      <c r="B79" s="43">
        <v>483345</v>
      </c>
      <c r="C79" s="310" t="s">
        <v>594</v>
      </c>
      <c r="D79" s="117" t="s">
        <v>577</v>
      </c>
      <c r="E79" s="312">
        <v>5745600000</v>
      </c>
      <c r="F79" s="313" t="s">
        <v>595</v>
      </c>
      <c r="G79" s="117" t="s">
        <v>542</v>
      </c>
      <c r="H79" s="118" t="s">
        <v>552</v>
      </c>
      <c r="I79"/>
    </row>
    <row r="80" spans="1:9" s="89" customFormat="1" ht="66" customHeight="1" x14ac:dyDescent="0.25">
      <c r="A80"/>
      <c r="B80" s="43">
        <v>483350</v>
      </c>
      <c r="C80" s="116" t="s">
        <v>592</v>
      </c>
      <c r="D80" s="117" t="s">
        <v>577</v>
      </c>
      <c r="E80" s="312">
        <v>440000000</v>
      </c>
      <c r="F80" s="117" t="s">
        <v>596</v>
      </c>
      <c r="G80" s="117" t="s">
        <v>542</v>
      </c>
      <c r="H80" s="118" t="s">
        <v>553</v>
      </c>
      <c r="I80"/>
    </row>
    <row r="81" spans="1:9" s="89" customFormat="1" ht="57" customHeight="1" x14ac:dyDescent="0.25">
      <c r="A81"/>
      <c r="B81" s="43">
        <v>479386</v>
      </c>
      <c r="C81" s="116" t="s">
        <v>593</v>
      </c>
      <c r="D81" s="117" t="s">
        <v>577</v>
      </c>
      <c r="E81" s="312">
        <v>2648344000</v>
      </c>
      <c r="F81" s="117" t="s">
        <v>597</v>
      </c>
      <c r="G81" s="117" t="s">
        <v>542</v>
      </c>
      <c r="H81" s="118" t="s">
        <v>554</v>
      </c>
      <c r="I81"/>
    </row>
    <row r="82" spans="1:9" s="89" customFormat="1" x14ac:dyDescent="0.25">
      <c r="A82"/>
      <c r="B82" s="44"/>
      <c r="C82" s="45"/>
      <c r="D82" s="46"/>
      <c r="E82" s="47"/>
      <c r="F82" s="48"/>
      <c r="G82" s="49"/>
      <c r="H82" s="50"/>
      <c r="I82"/>
    </row>
    <row r="83" spans="1:9" s="89" customFormat="1" ht="16.5" x14ac:dyDescent="0.25">
      <c r="A83"/>
      <c r="B83" s="229" t="s">
        <v>397</v>
      </c>
      <c r="C83" s="229"/>
      <c r="D83" s="229"/>
      <c r="E83" s="229"/>
      <c r="F83" s="229"/>
      <c r="G83" s="229"/>
      <c r="H83" s="229"/>
      <c r="I83"/>
    </row>
    <row r="84" spans="1:9" s="89" customFormat="1" ht="15.75" x14ac:dyDescent="0.25">
      <c r="A84"/>
      <c r="B84" s="179" t="s">
        <v>398</v>
      </c>
      <c r="C84" s="181"/>
      <c r="D84" s="230" t="s">
        <v>383</v>
      </c>
      <c r="E84" s="230" t="s">
        <v>399</v>
      </c>
      <c r="F84" s="230" t="s">
        <v>400</v>
      </c>
      <c r="G84" s="230" t="s">
        <v>598</v>
      </c>
      <c r="H84" s="232" t="s">
        <v>401</v>
      </c>
      <c r="I84"/>
    </row>
    <row r="85" spans="1:9" s="89" customFormat="1" x14ac:dyDescent="0.25">
      <c r="A85"/>
      <c r="B85" s="51" t="s">
        <v>402</v>
      </c>
      <c r="C85" s="51" t="s">
        <v>403</v>
      </c>
      <c r="D85" s="231"/>
      <c r="E85" s="231"/>
      <c r="F85" s="231"/>
      <c r="G85" s="231"/>
      <c r="H85" s="233"/>
      <c r="I85"/>
    </row>
    <row r="86" spans="1:9" s="89" customFormat="1" x14ac:dyDescent="0.25">
      <c r="A86"/>
      <c r="B86" s="224">
        <v>100</v>
      </c>
      <c r="C86" s="104">
        <v>100</v>
      </c>
      <c r="D86" s="108" t="s">
        <v>404</v>
      </c>
      <c r="E86" s="111">
        <f>SUM(E87:E92)</f>
        <v>55594544187</v>
      </c>
      <c r="F86" s="111">
        <f>SUM(F87:F92)</f>
        <v>10057803393</v>
      </c>
      <c r="G86" s="111">
        <f>SUM(G87:G92)</f>
        <v>45536740794</v>
      </c>
      <c r="H86" s="226" t="s">
        <v>570</v>
      </c>
      <c r="I86"/>
    </row>
    <row r="87" spans="1:9" s="89" customFormat="1" x14ac:dyDescent="0.25">
      <c r="A87"/>
      <c r="B87" s="225"/>
      <c r="C87" s="105">
        <v>110</v>
      </c>
      <c r="D87" s="64" t="s">
        <v>405</v>
      </c>
      <c r="E87" s="112">
        <v>35454781700</v>
      </c>
      <c r="F87" s="112">
        <v>6735047716</v>
      </c>
      <c r="G87" s="112">
        <f>+E87-F87</f>
        <v>28719733984</v>
      </c>
      <c r="H87" s="227"/>
      <c r="I87"/>
    </row>
    <row r="88" spans="1:9" s="89" customFormat="1" x14ac:dyDescent="0.25">
      <c r="A88"/>
      <c r="B88" s="225"/>
      <c r="C88" s="105">
        <v>120</v>
      </c>
      <c r="D88" s="64" t="s">
        <v>406</v>
      </c>
      <c r="E88" s="112">
        <v>4438507630</v>
      </c>
      <c r="F88" s="112">
        <v>871546241</v>
      </c>
      <c r="G88" s="112">
        <f t="shared" ref="G88:G92" si="0">+E88-F88</f>
        <v>3566961389</v>
      </c>
      <c r="H88" s="227"/>
      <c r="I88"/>
    </row>
    <row r="89" spans="1:9" s="89" customFormat="1" x14ac:dyDescent="0.25">
      <c r="A89"/>
      <c r="B89" s="225"/>
      <c r="C89" s="105">
        <v>130</v>
      </c>
      <c r="D89" s="64" t="s">
        <v>407</v>
      </c>
      <c r="E89" s="112">
        <v>8579620067</v>
      </c>
      <c r="F89" s="112">
        <v>1481528595</v>
      </c>
      <c r="G89" s="112">
        <f t="shared" si="0"/>
        <v>7098091472</v>
      </c>
      <c r="H89" s="227"/>
      <c r="I89"/>
    </row>
    <row r="90" spans="1:9" s="89" customFormat="1" x14ac:dyDescent="0.25">
      <c r="A90"/>
      <c r="B90" s="225"/>
      <c r="C90" s="105">
        <v>140</v>
      </c>
      <c r="D90" s="64" t="s">
        <v>408</v>
      </c>
      <c r="E90" s="112">
        <v>6589805240</v>
      </c>
      <c r="F90" s="112">
        <v>926612851</v>
      </c>
      <c r="G90" s="112">
        <f t="shared" si="0"/>
        <v>5663192389</v>
      </c>
      <c r="H90" s="227"/>
      <c r="I90"/>
    </row>
    <row r="91" spans="1:9" s="89" customFormat="1" x14ac:dyDescent="0.25">
      <c r="A91"/>
      <c r="B91" s="225"/>
      <c r="C91" s="105">
        <v>180</v>
      </c>
      <c r="D91" s="64" t="s">
        <v>409</v>
      </c>
      <c r="E91" s="112">
        <v>0</v>
      </c>
      <c r="F91" s="112">
        <v>0</v>
      </c>
      <c r="G91" s="112">
        <f t="shared" si="0"/>
        <v>0</v>
      </c>
      <c r="H91" s="227"/>
      <c r="I91"/>
    </row>
    <row r="92" spans="1:9" s="89" customFormat="1" x14ac:dyDescent="0.25">
      <c r="A92"/>
      <c r="B92" s="225"/>
      <c r="C92" s="105">
        <v>190</v>
      </c>
      <c r="D92" s="64" t="s">
        <v>410</v>
      </c>
      <c r="E92" s="112">
        <v>531829550</v>
      </c>
      <c r="F92" s="112">
        <v>43067990</v>
      </c>
      <c r="G92" s="112">
        <f t="shared" si="0"/>
        <v>488761560</v>
      </c>
      <c r="H92" s="227"/>
      <c r="I92"/>
    </row>
    <row r="93" spans="1:9" s="89" customFormat="1" x14ac:dyDescent="0.25">
      <c r="A93"/>
      <c r="B93" s="224">
        <v>200</v>
      </c>
      <c r="C93" s="104">
        <v>200</v>
      </c>
      <c r="D93" s="108" t="s">
        <v>411</v>
      </c>
      <c r="E93" s="111">
        <f>SUM(E94:E101)</f>
        <v>46372733793</v>
      </c>
      <c r="F93" s="111">
        <f>SUM(F94:F101)</f>
        <v>11838690343</v>
      </c>
      <c r="G93" s="111">
        <f>SUM(G94:G101)</f>
        <v>34534043450</v>
      </c>
      <c r="H93" s="227"/>
      <c r="I93"/>
    </row>
    <row r="94" spans="1:9" s="89" customFormat="1" x14ac:dyDescent="0.25">
      <c r="A94"/>
      <c r="B94" s="225"/>
      <c r="C94" s="105">
        <v>210</v>
      </c>
      <c r="D94" s="64" t="s">
        <v>412</v>
      </c>
      <c r="E94" s="112">
        <v>1392760000</v>
      </c>
      <c r="F94" s="112">
        <v>125060476</v>
      </c>
      <c r="G94" s="112">
        <f>+E94-F94</f>
        <v>1267699524</v>
      </c>
      <c r="H94" s="227"/>
      <c r="I94"/>
    </row>
    <row r="95" spans="1:9" s="89" customFormat="1" x14ac:dyDescent="0.25">
      <c r="A95"/>
      <c r="B95" s="225"/>
      <c r="C95" s="105">
        <v>230</v>
      </c>
      <c r="D95" s="64" t="s">
        <v>413</v>
      </c>
      <c r="E95" s="112">
        <v>3535859636</v>
      </c>
      <c r="F95" s="112">
        <v>675573375</v>
      </c>
      <c r="G95" s="112">
        <f t="shared" ref="G95:G107" si="1">+E95-F95</f>
        <v>2860286261</v>
      </c>
      <c r="H95" s="227"/>
      <c r="I95"/>
    </row>
    <row r="96" spans="1:9" s="89" customFormat="1" x14ac:dyDescent="0.25">
      <c r="A96"/>
      <c r="B96" s="225"/>
      <c r="C96" s="105">
        <v>240</v>
      </c>
      <c r="D96" s="64" t="s">
        <v>414</v>
      </c>
      <c r="E96" s="112">
        <v>6151594831</v>
      </c>
      <c r="F96" s="112">
        <v>908499080</v>
      </c>
      <c r="G96" s="112">
        <f t="shared" si="1"/>
        <v>5243095751</v>
      </c>
      <c r="H96" s="227"/>
      <c r="I96"/>
    </row>
    <row r="97" spans="1:9" s="89" customFormat="1" x14ac:dyDescent="0.25">
      <c r="A97"/>
      <c r="B97" s="225"/>
      <c r="C97" s="105">
        <v>250</v>
      </c>
      <c r="D97" s="64" t="s">
        <v>415</v>
      </c>
      <c r="E97" s="112">
        <v>302400000</v>
      </c>
      <c r="F97" s="112">
        <v>67500000</v>
      </c>
      <c r="G97" s="112">
        <f t="shared" si="1"/>
        <v>234900000</v>
      </c>
      <c r="H97" s="227"/>
      <c r="I97"/>
    </row>
    <row r="98" spans="1:9" s="89" customFormat="1" x14ac:dyDescent="0.25">
      <c r="A98"/>
      <c r="B98" s="225"/>
      <c r="C98" s="105">
        <v>260</v>
      </c>
      <c r="D98" s="64" t="s">
        <v>416</v>
      </c>
      <c r="E98" s="112">
        <v>28786817183</v>
      </c>
      <c r="F98" s="112">
        <v>8584912412</v>
      </c>
      <c r="G98" s="112">
        <f t="shared" si="1"/>
        <v>20201904771</v>
      </c>
      <c r="H98" s="227"/>
      <c r="I98"/>
    </row>
    <row r="99" spans="1:9" s="89" customFormat="1" x14ac:dyDescent="0.25">
      <c r="A99"/>
      <c r="B99" s="225"/>
      <c r="C99" s="105">
        <v>270</v>
      </c>
      <c r="D99" s="64" t="s">
        <v>417</v>
      </c>
      <c r="E99" s="112">
        <v>4934000000</v>
      </c>
      <c r="F99" s="112">
        <v>1051450000</v>
      </c>
      <c r="G99" s="112">
        <f t="shared" si="1"/>
        <v>3882550000</v>
      </c>
      <c r="H99" s="227"/>
      <c r="I99"/>
    </row>
    <row r="100" spans="1:9" s="89" customFormat="1" x14ac:dyDescent="0.25">
      <c r="A100"/>
      <c r="B100" s="225"/>
      <c r="C100" s="105">
        <v>280</v>
      </c>
      <c r="D100" s="64" t="s">
        <v>418</v>
      </c>
      <c r="E100" s="112">
        <v>1042792500</v>
      </c>
      <c r="F100" s="112">
        <v>315695000</v>
      </c>
      <c r="G100" s="112">
        <f t="shared" si="1"/>
        <v>727097500</v>
      </c>
      <c r="H100" s="227"/>
      <c r="I100"/>
    </row>
    <row r="101" spans="1:9" s="89" customFormat="1" x14ac:dyDescent="0.25">
      <c r="A101"/>
      <c r="B101" s="225"/>
      <c r="C101" s="105">
        <v>290</v>
      </c>
      <c r="D101" s="64" t="s">
        <v>419</v>
      </c>
      <c r="E101" s="112">
        <v>226509643</v>
      </c>
      <c r="F101" s="112">
        <v>110000000</v>
      </c>
      <c r="G101" s="112">
        <f t="shared" si="1"/>
        <v>116509643</v>
      </c>
      <c r="H101" s="227"/>
      <c r="I101"/>
    </row>
    <row r="102" spans="1:9" s="89" customFormat="1" x14ac:dyDescent="0.25">
      <c r="A102"/>
      <c r="B102" s="224">
        <v>300</v>
      </c>
      <c r="C102" s="104">
        <v>300</v>
      </c>
      <c r="D102" s="108" t="s">
        <v>420</v>
      </c>
      <c r="E102" s="111">
        <f>SUM(E103:E108)</f>
        <v>6106062489</v>
      </c>
      <c r="F102" s="111">
        <f>SUM(F103:F108)</f>
        <v>1016329279</v>
      </c>
      <c r="G102" s="111">
        <f>SUM(G103:G108)</f>
        <v>5089733210</v>
      </c>
      <c r="H102" s="227"/>
      <c r="I102"/>
    </row>
    <row r="103" spans="1:9" s="89" customFormat="1" x14ac:dyDescent="0.25">
      <c r="A103"/>
      <c r="B103" s="225"/>
      <c r="C103" s="105">
        <v>310</v>
      </c>
      <c r="D103" s="64" t="s">
        <v>421</v>
      </c>
      <c r="E103" s="112">
        <v>811020688</v>
      </c>
      <c r="F103" s="112">
        <v>118495980</v>
      </c>
      <c r="G103" s="112">
        <f t="shared" si="1"/>
        <v>692524708</v>
      </c>
      <c r="H103" s="227"/>
      <c r="I103"/>
    </row>
    <row r="104" spans="1:9" s="89" customFormat="1" x14ac:dyDescent="0.25">
      <c r="A104"/>
      <c r="B104" s="225"/>
      <c r="C104" s="105">
        <v>330</v>
      </c>
      <c r="D104" s="64" t="s">
        <v>422</v>
      </c>
      <c r="E104" s="112">
        <v>77938800</v>
      </c>
      <c r="F104" s="112">
        <v>0</v>
      </c>
      <c r="G104" s="112">
        <f t="shared" si="1"/>
        <v>77938800</v>
      </c>
      <c r="H104" s="227"/>
      <c r="I104"/>
    </row>
    <row r="105" spans="1:9" s="89" customFormat="1" x14ac:dyDescent="0.25">
      <c r="A105"/>
      <c r="B105" s="225"/>
      <c r="C105" s="105">
        <v>340</v>
      </c>
      <c r="D105" s="64" t="s">
        <v>423</v>
      </c>
      <c r="E105" s="112">
        <v>297266679</v>
      </c>
      <c r="F105" s="112">
        <v>49750860</v>
      </c>
      <c r="G105" s="112">
        <f t="shared" si="1"/>
        <v>247515819</v>
      </c>
      <c r="H105" s="227"/>
      <c r="I105"/>
    </row>
    <row r="106" spans="1:9" s="89" customFormat="1" x14ac:dyDescent="0.25">
      <c r="A106"/>
      <c r="B106" s="225"/>
      <c r="C106" s="105">
        <v>350</v>
      </c>
      <c r="D106" s="64" t="s">
        <v>424</v>
      </c>
      <c r="E106" s="112">
        <v>618522642</v>
      </c>
      <c r="F106" s="112">
        <v>20579400</v>
      </c>
      <c r="G106" s="112">
        <f t="shared" si="1"/>
        <v>597943242</v>
      </c>
      <c r="H106" s="227"/>
      <c r="I106"/>
    </row>
    <row r="107" spans="1:9" s="89" customFormat="1" x14ac:dyDescent="0.25">
      <c r="A107"/>
      <c r="B107" s="225"/>
      <c r="C107" s="106">
        <v>360</v>
      </c>
      <c r="D107" s="64" t="s">
        <v>425</v>
      </c>
      <c r="E107" s="112">
        <v>3909919680</v>
      </c>
      <c r="F107" s="112">
        <v>762931177</v>
      </c>
      <c r="G107" s="112">
        <f t="shared" si="1"/>
        <v>3146988503</v>
      </c>
      <c r="H107" s="227"/>
      <c r="I107"/>
    </row>
    <row r="108" spans="1:9" s="89" customFormat="1" x14ac:dyDescent="0.25">
      <c r="A108"/>
      <c r="B108" s="225"/>
      <c r="C108" s="106">
        <v>390</v>
      </c>
      <c r="D108" s="64" t="s">
        <v>426</v>
      </c>
      <c r="E108" s="112">
        <v>391394000</v>
      </c>
      <c r="F108" s="112">
        <v>64571862</v>
      </c>
      <c r="G108" s="112">
        <f>+E108-F108</f>
        <v>326822138</v>
      </c>
      <c r="H108" s="227"/>
      <c r="I108"/>
    </row>
    <row r="109" spans="1:9" s="89" customFormat="1" x14ac:dyDescent="0.25">
      <c r="A109"/>
      <c r="B109" s="224">
        <v>500</v>
      </c>
      <c r="C109" s="104">
        <v>500</v>
      </c>
      <c r="D109" s="108" t="s">
        <v>427</v>
      </c>
      <c r="E109" s="111">
        <f>SUM(E110:E113)</f>
        <v>5477579650</v>
      </c>
      <c r="F109" s="111">
        <f>SUM(F112:F113)</f>
        <v>1094400</v>
      </c>
      <c r="G109" s="111">
        <f>+G110+G111+G112+G113</f>
        <v>5476485250</v>
      </c>
      <c r="H109" s="227"/>
      <c r="I109"/>
    </row>
    <row r="110" spans="1:9" s="89" customFormat="1" x14ac:dyDescent="0.25">
      <c r="A110"/>
      <c r="B110" s="225"/>
      <c r="C110" s="107">
        <v>520</v>
      </c>
      <c r="D110" s="109" t="s">
        <v>428</v>
      </c>
      <c r="E110" s="113">
        <v>498800000</v>
      </c>
      <c r="F110" s="113">
        <v>0</v>
      </c>
      <c r="G110" s="112">
        <f t="shared" ref="G110:G116" si="2">+E110-F110</f>
        <v>498800000</v>
      </c>
      <c r="H110" s="227"/>
      <c r="I110"/>
    </row>
    <row r="111" spans="1:9" s="89" customFormat="1" x14ac:dyDescent="0.25">
      <c r="A111"/>
      <c r="B111" s="225"/>
      <c r="C111" s="107">
        <v>530</v>
      </c>
      <c r="D111" s="109" t="s">
        <v>429</v>
      </c>
      <c r="E111" s="113">
        <v>2708378450</v>
      </c>
      <c r="F111" s="113">
        <v>0</v>
      </c>
      <c r="G111" s="112">
        <f t="shared" si="2"/>
        <v>2708378450</v>
      </c>
      <c r="H111" s="227"/>
      <c r="I111"/>
    </row>
    <row r="112" spans="1:9" s="89" customFormat="1" x14ac:dyDescent="0.25">
      <c r="A112"/>
      <c r="B112" s="225"/>
      <c r="C112" s="105">
        <v>540</v>
      </c>
      <c r="D112" s="64" t="s">
        <v>430</v>
      </c>
      <c r="E112" s="112">
        <v>2270401200</v>
      </c>
      <c r="F112" s="112">
        <v>1094400</v>
      </c>
      <c r="G112" s="112">
        <f t="shared" si="2"/>
        <v>2269306800</v>
      </c>
      <c r="H112" s="227"/>
      <c r="I112"/>
    </row>
    <row r="113" spans="1:9" s="89" customFormat="1" x14ac:dyDescent="0.25">
      <c r="A113"/>
      <c r="B113" s="225"/>
      <c r="C113" s="105">
        <v>570</v>
      </c>
      <c r="D113" s="64" t="s">
        <v>431</v>
      </c>
      <c r="E113" s="112">
        <v>0</v>
      </c>
      <c r="F113" s="112">
        <v>0</v>
      </c>
      <c r="G113" s="112">
        <f t="shared" si="2"/>
        <v>0</v>
      </c>
      <c r="H113" s="227"/>
      <c r="I113"/>
    </row>
    <row r="114" spans="1:9" s="89" customFormat="1" x14ac:dyDescent="0.25">
      <c r="A114"/>
      <c r="B114" s="224">
        <v>800</v>
      </c>
      <c r="C114" s="104">
        <v>800</v>
      </c>
      <c r="D114" s="108" t="s">
        <v>432</v>
      </c>
      <c r="E114" s="111">
        <f>+E116+E115</f>
        <v>1500168971</v>
      </c>
      <c r="F114" s="111">
        <v>971360715</v>
      </c>
      <c r="G114" s="111">
        <f>+G115+G116</f>
        <v>528808256</v>
      </c>
      <c r="H114" s="227"/>
      <c r="I114"/>
    </row>
    <row r="115" spans="1:9" s="89" customFormat="1" x14ac:dyDescent="0.25">
      <c r="A115"/>
      <c r="B115" s="225"/>
      <c r="C115" s="107">
        <v>840</v>
      </c>
      <c r="D115" s="110" t="s">
        <v>433</v>
      </c>
      <c r="E115" s="114">
        <v>1300168971</v>
      </c>
      <c r="F115" s="111">
        <v>971363430</v>
      </c>
      <c r="G115" s="112">
        <f t="shared" si="2"/>
        <v>328805541</v>
      </c>
      <c r="H115" s="227"/>
      <c r="I115"/>
    </row>
    <row r="116" spans="1:9" s="89" customFormat="1" x14ac:dyDescent="0.25">
      <c r="A116"/>
      <c r="B116" s="225"/>
      <c r="C116" s="105">
        <v>850</v>
      </c>
      <c r="D116" s="64" t="s">
        <v>434</v>
      </c>
      <c r="E116" s="112">
        <v>200000000</v>
      </c>
      <c r="F116" s="112">
        <v>-2715</v>
      </c>
      <c r="G116" s="112">
        <f t="shared" si="2"/>
        <v>200002715</v>
      </c>
      <c r="H116" s="227"/>
      <c r="I116"/>
    </row>
    <row r="117" spans="1:9" s="89" customFormat="1" x14ac:dyDescent="0.25">
      <c r="A117"/>
      <c r="B117" s="224">
        <v>900</v>
      </c>
      <c r="C117" s="104">
        <v>900</v>
      </c>
      <c r="D117" s="108" t="s">
        <v>435</v>
      </c>
      <c r="E117" s="111">
        <f>+E118+E120+E119</f>
        <v>300469904</v>
      </c>
      <c r="F117" s="111">
        <f>+F118+F120</f>
        <v>145605957</v>
      </c>
      <c r="G117" s="111">
        <f>+G118+G120+G119</f>
        <v>154863947</v>
      </c>
      <c r="H117" s="227"/>
      <c r="I117"/>
    </row>
    <row r="118" spans="1:9" s="89" customFormat="1" x14ac:dyDescent="0.25">
      <c r="A118"/>
      <c r="B118" s="225"/>
      <c r="C118" s="105">
        <v>910</v>
      </c>
      <c r="D118" s="64" t="s">
        <v>436</v>
      </c>
      <c r="E118" s="112">
        <v>286839905</v>
      </c>
      <c r="F118" s="112">
        <v>145605957</v>
      </c>
      <c r="G118" s="112">
        <f>+E118-F118</f>
        <v>141233948</v>
      </c>
      <c r="H118" s="227"/>
      <c r="I118"/>
    </row>
    <row r="119" spans="1:9" s="89" customFormat="1" x14ac:dyDescent="0.25">
      <c r="A119"/>
      <c r="B119" s="225"/>
      <c r="C119" s="105">
        <v>960</v>
      </c>
      <c r="D119" s="64" t="s">
        <v>569</v>
      </c>
      <c r="E119" s="112">
        <v>3629999</v>
      </c>
      <c r="F119" s="112">
        <v>0</v>
      </c>
      <c r="G119" s="112">
        <f>+E119-F119</f>
        <v>3629999</v>
      </c>
      <c r="H119" s="227"/>
      <c r="I119"/>
    </row>
    <row r="120" spans="1:9" s="89" customFormat="1" x14ac:dyDescent="0.25">
      <c r="A120"/>
      <c r="B120" s="119"/>
      <c r="C120" s="137">
        <v>920</v>
      </c>
      <c r="D120" s="64" t="s">
        <v>437</v>
      </c>
      <c r="E120" s="112">
        <v>10000000</v>
      </c>
      <c r="F120" s="112">
        <v>0</v>
      </c>
      <c r="G120" s="112">
        <f>+E120-F120</f>
        <v>10000000</v>
      </c>
      <c r="H120" s="227"/>
      <c r="I120"/>
    </row>
    <row r="121" spans="1:9" s="89" customFormat="1" x14ac:dyDescent="0.25">
      <c r="A121"/>
      <c r="B121" s="101"/>
      <c r="C121" s="102"/>
      <c r="D121" s="108" t="s">
        <v>438</v>
      </c>
      <c r="E121" s="111">
        <f>+E117+E114+E109+E102+E93+E86</f>
        <v>115351558994</v>
      </c>
      <c r="F121" s="111">
        <f>+F117+F114+F109+F102+F93+F86</f>
        <v>24030884087</v>
      </c>
      <c r="G121" s="111">
        <f>+G117+G114+G109+G102+G93+G86</f>
        <v>91320674907</v>
      </c>
      <c r="H121" s="228"/>
      <c r="I121"/>
    </row>
    <row r="122" spans="1:9" s="89" customFormat="1" x14ac:dyDescent="0.25">
      <c r="A122"/>
      <c r="B122" s="52"/>
      <c r="C122" s="53"/>
      <c r="D122" s="54"/>
      <c r="E122" s="55"/>
      <c r="F122" s="55"/>
      <c r="G122" s="55"/>
      <c r="H122" s="56"/>
      <c r="I122"/>
    </row>
    <row r="123" spans="1:9" s="89" customFormat="1" ht="33.75" customHeight="1" x14ac:dyDescent="0.25">
      <c r="A123"/>
      <c r="B123" s="156" t="s">
        <v>439</v>
      </c>
      <c r="C123" s="157"/>
      <c r="D123" s="157"/>
      <c r="E123" s="157"/>
      <c r="F123" s="157"/>
      <c r="G123" s="157"/>
      <c r="H123" s="158"/>
      <c r="I123"/>
    </row>
    <row r="124" spans="1:9" s="89" customFormat="1" ht="45" customHeight="1" x14ac:dyDescent="0.25">
      <c r="A124"/>
      <c r="B124" s="115">
        <v>1</v>
      </c>
      <c r="C124" s="103" t="s">
        <v>504</v>
      </c>
      <c r="D124" s="188" t="s">
        <v>504</v>
      </c>
      <c r="E124" s="188"/>
      <c r="F124" s="188" t="s">
        <v>505</v>
      </c>
      <c r="G124" s="188"/>
      <c r="H124" s="81" t="s">
        <v>506</v>
      </c>
      <c r="I124"/>
    </row>
    <row r="125" spans="1:9" s="89" customFormat="1" ht="30" customHeight="1" x14ac:dyDescent="0.25">
      <c r="A125"/>
      <c r="B125" s="115">
        <v>2</v>
      </c>
      <c r="C125" s="85" t="s">
        <v>507</v>
      </c>
      <c r="D125" s="188" t="s">
        <v>508</v>
      </c>
      <c r="E125" s="188"/>
      <c r="F125" s="188" t="s">
        <v>505</v>
      </c>
      <c r="G125" s="188"/>
      <c r="H125" s="82" t="s">
        <v>509</v>
      </c>
      <c r="I125"/>
    </row>
    <row r="126" spans="1:9" s="89" customFormat="1" ht="60" x14ac:dyDescent="0.25">
      <c r="A126"/>
      <c r="B126" s="115">
        <v>3</v>
      </c>
      <c r="C126" s="27" t="s">
        <v>510</v>
      </c>
      <c r="D126" s="189" t="s">
        <v>511</v>
      </c>
      <c r="E126" s="190"/>
      <c r="F126" s="189" t="s">
        <v>512</v>
      </c>
      <c r="G126" s="190"/>
      <c r="H126" s="78" t="s">
        <v>514</v>
      </c>
      <c r="I126"/>
    </row>
    <row r="127" spans="1:9" s="89" customFormat="1" ht="30" x14ac:dyDescent="0.25">
      <c r="A127"/>
      <c r="B127" s="115">
        <v>4</v>
      </c>
      <c r="C127" s="84" t="s">
        <v>532</v>
      </c>
      <c r="D127" s="189" t="s">
        <v>533</v>
      </c>
      <c r="E127" s="190"/>
      <c r="F127" s="193" t="s">
        <v>531</v>
      </c>
      <c r="G127" s="194"/>
      <c r="H127" s="86" t="s">
        <v>534</v>
      </c>
      <c r="I127"/>
    </row>
    <row r="128" spans="1:9" s="89" customFormat="1" ht="31.5" x14ac:dyDescent="0.25">
      <c r="A128"/>
      <c r="B128" s="115">
        <v>5</v>
      </c>
      <c r="C128" s="25" t="s">
        <v>513</v>
      </c>
      <c r="D128" s="220" t="s">
        <v>516</v>
      </c>
      <c r="E128" s="188"/>
      <c r="F128" s="193" t="s">
        <v>515</v>
      </c>
      <c r="G128" s="194"/>
      <c r="H128" s="57" t="s">
        <v>516</v>
      </c>
      <c r="I128"/>
    </row>
    <row r="129" spans="1:9" s="89" customFormat="1" ht="15.75" x14ac:dyDescent="0.25">
      <c r="A129"/>
      <c r="B129" s="32"/>
      <c r="C129" s="80"/>
      <c r="D129" s="191"/>
      <c r="E129" s="192"/>
      <c r="F129" s="191"/>
      <c r="G129" s="192"/>
      <c r="H129" s="32"/>
      <c r="I129"/>
    </row>
    <row r="130" spans="1:9" s="89" customFormat="1" ht="16.5" x14ac:dyDescent="0.25">
      <c r="A130"/>
      <c r="B130" s="221" t="s">
        <v>440</v>
      </c>
      <c r="C130" s="222"/>
      <c r="D130" s="222"/>
      <c r="E130" s="222"/>
      <c r="F130" s="222"/>
      <c r="G130" s="222"/>
      <c r="H130" s="223"/>
      <c r="I130"/>
    </row>
    <row r="131" spans="1:9" s="89" customFormat="1" ht="15.75" x14ac:dyDescent="0.25">
      <c r="A131"/>
      <c r="B131" s="142" t="s">
        <v>441</v>
      </c>
      <c r="C131" s="143"/>
      <c r="D131" s="142" t="s">
        <v>383</v>
      </c>
      <c r="E131" s="143"/>
      <c r="F131" s="58" t="s">
        <v>442</v>
      </c>
      <c r="G131" s="142" t="s">
        <v>443</v>
      </c>
      <c r="H131" s="143"/>
      <c r="I131"/>
    </row>
    <row r="132" spans="1:9" s="89" customFormat="1" ht="37.5" customHeight="1" x14ac:dyDescent="0.25">
      <c r="A132"/>
      <c r="B132" s="193" t="s">
        <v>444</v>
      </c>
      <c r="C132" s="194"/>
      <c r="D132" s="175" t="s">
        <v>445</v>
      </c>
      <c r="E132" s="176"/>
      <c r="F132" s="59" t="s">
        <v>369</v>
      </c>
      <c r="G132" s="140" t="s">
        <v>446</v>
      </c>
      <c r="H132" s="141"/>
      <c r="I132"/>
    </row>
    <row r="133" spans="1:9" s="89" customFormat="1" ht="31.5" customHeight="1" x14ac:dyDescent="0.25">
      <c r="A133"/>
      <c r="B133" s="175" t="s">
        <v>444</v>
      </c>
      <c r="C133" s="176"/>
      <c r="D133" s="175" t="s">
        <v>445</v>
      </c>
      <c r="E133" s="176"/>
      <c r="F133" s="59" t="s">
        <v>374</v>
      </c>
      <c r="G133" s="140" t="s">
        <v>446</v>
      </c>
      <c r="H133" s="141"/>
      <c r="I133"/>
    </row>
    <row r="134" spans="1:9" s="89" customFormat="1" ht="30.75" customHeight="1" x14ac:dyDescent="0.25">
      <c r="A134"/>
      <c r="B134" s="175" t="s">
        <v>444</v>
      </c>
      <c r="C134" s="176"/>
      <c r="D134" s="175" t="s">
        <v>445</v>
      </c>
      <c r="E134" s="176"/>
      <c r="F134" s="59" t="s">
        <v>370</v>
      </c>
      <c r="G134" s="140" t="s">
        <v>446</v>
      </c>
      <c r="H134" s="141"/>
      <c r="I134"/>
    </row>
    <row r="135" spans="1:9" s="89" customFormat="1" ht="33" customHeight="1" x14ac:dyDescent="0.25">
      <c r="A135"/>
      <c r="B135" s="173" t="s">
        <v>447</v>
      </c>
      <c r="C135" s="174"/>
      <c r="D135" s="175" t="s">
        <v>448</v>
      </c>
      <c r="E135" s="176"/>
      <c r="F135" s="59" t="s">
        <v>449</v>
      </c>
      <c r="G135" s="140" t="s">
        <v>450</v>
      </c>
      <c r="H135" s="141"/>
      <c r="I135"/>
    </row>
    <row r="136" spans="1:9" s="89" customFormat="1" ht="30" customHeight="1" x14ac:dyDescent="0.25">
      <c r="A136"/>
      <c r="B136" s="173" t="s">
        <v>451</v>
      </c>
      <c r="C136" s="174"/>
      <c r="D136" s="173" t="s">
        <v>452</v>
      </c>
      <c r="E136" s="174"/>
      <c r="F136" s="59" t="s">
        <v>453</v>
      </c>
      <c r="G136" s="140" t="s">
        <v>454</v>
      </c>
      <c r="H136" s="141"/>
      <c r="I136"/>
    </row>
    <row r="137" spans="1:9" s="89" customFormat="1" ht="15.75" x14ac:dyDescent="0.25">
      <c r="A137"/>
      <c r="B137" s="173" t="s">
        <v>451</v>
      </c>
      <c r="C137" s="174"/>
      <c r="D137" s="173" t="s">
        <v>455</v>
      </c>
      <c r="E137" s="174"/>
      <c r="F137" s="59" t="s">
        <v>453</v>
      </c>
      <c r="G137" s="140" t="s">
        <v>456</v>
      </c>
      <c r="H137" s="141"/>
      <c r="I137"/>
    </row>
    <row r="138" spans="1:9" s="89" customFormat="1" ht="15.75" x14ac:dyDescent="0.25">
      <c r="A138"/>
      <c r="B138" s="173" t="s">
        <v>451</v>
      </c>
      <c r="C138" s="174"/>
      <c r="D138" s="173" t="s">
        <v>457</v>
      </c>
      <c r="E138" s="174"/>
      <c r="F138" s="59" t="s">
        <v>453</v>
      </c>
      <c r="G138" s="140" t="s">
        <v>458</v>
      </c>
      <c r="H138" s="141"/>
      <c r="I138"/>
    </row>
    <row r="139" spans="1:9" s="89" customFormat="1" ht="15.75" x14ac:dyDescent="0.25">
      <c r="A139"/>
      <c r="B139" s="173" t="s">
        <v>451</v>
      </c>
      <c r="C139" s="174"/>
      <c r="D139" s="173" t="s">
        <v>459</v>
      </c>
      <c r="E139" s="174"/>
      <c r="F139" s="59" t="s">
        <v>453</v>
      </c>
      <c r="G139" s="140" t="s">
        <v>460</v>
      </c>
      <c r="H139" s="141"/>
      <c r="I139"/>
    </row>
    <row r="140" spans="1:9" s="89" customFormat="1" ht="15.75" x14ac:dyDescent="0.25">
      <c r="A140"/>
      <c r="B140" s="175" t="s">
        <v>461</v>
      </c>
      <c r="C140" s="176"/>
      <c r="D140" s="175" t="s">
        <v>462</v>
      </c>
      <c r="E140" s="176"/>
      <c r="F140" s="59" t="s">
        <v>463</v>
      </c>
      <c r="G140" s="140" t="s">
        <v>518</v>
      </c>
      <c r="H140" s="141"/>
      <c r="I140"/>
    </row>
    <row r="141" spans="1:9" s="89" customFormat="1" ht="15.75" x14ac:dyDescent="0.25">
      <c r="A141"/>
      <c r="B141" s="173" t="s">
        <v>464</v>
      </c>
      <c r="C141" s="174"/>
      <c r="D141" s="173" t="s">
        <v>465</v>
      </c>
      <c r="E141" s="174"/>
      <c r="F141" s="60">
        <v>46297</v>
      </c>
      <c r="G141" s="140" t="s">
        <v>519</v>
      </c>
      <c r="H141" s="141"/>
      <c r="I141"/>
    </row>
    <row r="142" spans="1:9" s="89" customFormat="1" ht="74.25" customHeight="1" x14ac:dyDescent="0.25">
      <c r="A142"/>
      <c r="B142" s="173" t="s">
        <v>543</v>
      </c>
      <c r="C142" s="174"/>
      <c r="D142" s="175" t="s">
        <v>544</v>
      </c>
      <c r="E142" s="176"/>
      <c r="F142" s="60">
        <v>46166</v>
      </c>
      <c r="G142" s="140" t="s">
        <v>545</v>
      </c>
      <c r="H142" s="141"/>
      <c r="I142"/>
    </row>
    <row r="143" spans="1:9" s="90" customFormat="1" ht="33.75" customHeight="1" x14ac:dyDescent="0.25">
      <c r="A143"/>
      <c r="B143" s="31"/>
      <c r="C143" s="31"/>
      <c r="D143" s="31"/>
      <c r="E143" s="31"/>
      <c r="F143" s="31"/>
      <c r="G143" s="31"/>
      <c r="H143" s="31"/>
      <c r="I143" s="79"/>
    </row>
    <row r="144" spans="1:9" s="89" customFormat="1" ht="16.5" x14ac:dyDescent="0.25">
      <c r="A144"/>
      <c r="B144" s="156" t="s">
        <v>466</v>
      </c>
      <c r="C144" s="157"/>
      <c r="D144" s="157"/>
      <c r="E144" s="157"/>
      <c r="F144" s="157"/>
      <c r="G144" s="157"/>
      <c r="H144" s="158"/>
      <c r="I144"/>
    </row>
    <row r="145" spans="1:9" s="89" customFormat="1" ht="71.25" customHeight="1" x14ac:dyDescent="0.25">
      <c r="A145" s="79"/>
      <c r="B145" s="61" t="s">
        <v>467</v>
      </c>
      <c r="C145" s="61" t="s">
        <v>468</v>
      </c>
      <c r="D145" s="29" t="s">
        <v>469</v>
      </c>
      <c r="E145" s="159" t="s">
        <v>470</v>
      </c>
      <c r="F145" s="164"/>
      <c r="G145" s="160"/>
      <c r="H145" s="97" t="s">
        <v>471</v>
      </c>
      <c r="I145"/>
    </row>
    <row r="146" spans="1:9" s="89" customFormat="1" ht="19.5" customHeight="1" x14ac:dyDescent="0.25">
      <c r="A146"/>
      <c r="B146" s="314">
        <v>162</v>
      </c>
      <c r="C146" s="314">
        <v>76</v>
      </c>
      <c r="D146" s="314">
        <v>86</v>
      </c>
      <c r="E146" s="317">
        <v>0.91279999999999994</v>
      </c>
      <c r="F146" s="315"/>
      <c r="G146" s="315"/>
      <c r="H146" s="316" t="s">
        <v>541</v>
      </c>
      <c r="I146"/>
    </row>
    <row r="147" spans="1:9" s="89" customFormat="1" ht="15.75" x14ac:dyDescent="0.25">
      <c r="A147"/>
      <c r="B147" s="16"/>
      <c r="C147" s="17"/>
      <c r="D147" s="169" t="s">
        <v>540</v>
      </c>
      <c r="E147" s="169"/>
      <c r="F147" s="169"/>
      <c r="G147" s="17"/>
      <c r="H147" s="18"/>
      <c r="I147"/>
    </row>
    <row r="148" spans="1:9" s="89" customFormat="1" ht="24.75" customHeight="1" x14ac:dyDescent="0.25">
      <c r="A148"/>
      <c r="B148" s="153" t="s">
        <v>472</v>
      </c>
      <c r="C148" s="154"/>
      <c r="D148" s="154"/>
      <c r="E148" s="154"/>
      <c r="F148" s="154"/>
      <c r="G148" s="154"/>
      <c r="H148" s="155"/>
      <c r="I148"/>
    </row>
    <row r="149" spans="1:9" s="89" customFormat="1" ht="15" customHeight="1" x14ac:dyDescent="0.25">
      <c r="A149"/>
      <c r="B149" s="165" t="s">
        <v>473</v>
      </c>
      <c r="C149" s="166"/>
      <c r="D149" s="166"/>
      <c r="E149" s="166"/>
      <c r="F149" s="166"/>
      <c r="G149" s="166"/>
      <c r="H149" s="167"/>
      <c r="I149"/>
    </row>
    <row r="150" spans="1:9" s="89" customFormat="1" ht="19.5" customHeight="1" x14ac:dyDescent="0.25">
      <c r="A150"/>
      <c r="B150" s="142" t="s">
        <v>474</v>
      </c>
      <c r="C150" s="143"/>
      <c r="D150" s="205" t="s">
        <v>475</v>
      </c>
      <c r="E150" s="206"/>
      <c r="F150" s="142" t="s">
        <v>443</v>
      </c>
      <c r="G150" s="207"/>
      <c r="H150" s="143"/>
      <c r="I150"/>
    </row>
    <row r="151" spans="1:9" s="89" customFormat="1" ht="15" customHeight="1" x14ac:dyDescent="0.25">
      <c r="A151"/>
      <c r="B151" s="208" t="s">
        <v>538</v>
      </c>
      <c r="C151" s="209"/>
      <c r="D151" s="208" t="s">
        <v>539</v>
      </c>
      <c r="E151" s="209"/>
      <c r="F151" s="214" t="s">
        <v>560</v>
      </c>
      <c r="G151" s="215"/>
      <c r="H151" s="215"/>
      <c r="I151"/>
    </row>
    <row r="152" spans="1:9" s="89" customFormat="1" ht="15" customHeight="1" x14ac:dyDescent="0.25">
      <c r="A152"/>
      <c r="B152" s="210"/>
      <c r="C152" s="211"/>
      <c r="D152" s="210"/>
      <c r="E152" s="211"/>
      <c r="F152" s="216"/>
      <c r="G152" s="217"/>
      <c r="H152" s="217"/>
      <c r="I152"/>
    </row>
    <row r="153" spans="1:9" s="89" customFormat="1" ht="15" customHeight="1" x14ac:dyDescent="0.25">
      <c r="A153"/>
      <c r="B153" s="212"/>
      <c r="C153" s="213"/>
      <c r="D153" s="212"/>
      <c r="E153" s="213"/>
      <c r="F153" s="218"/>
      <c r="G153" s="219"/>
      <c r="H153" s="219"/>
      <c r="I153"/>
    </row>
    <row r="154" spans="1:9" s="89" customFormat="1" ht="15.75" x14ac:dyDescent="0.25">
      <c r="A154"/>
      <c r="B154" s="168" t="s">
        <v>371</v>
      </c>
      <c r="C154" s="169"/>
      <c r="D154" s="169"/>
      <c r="E154" s="169"/>
      <c r="F154" s="169"/>
      <c r="G154" s="169"/>
      <c r="H154" s="170"/>
      <c r="I154"/>
    </row>
    <row r="155" spans="1:9" s="89" customFormat="1" ht="15.75" x14ac:dyDescent="0.25">
      <c r="A155"/>
      <c r="B155" s="31"/>
      <c r="C155" s="32"/>
      <c r="D155" s="32"/>
      <c r="E155" s="32"/>
      <c r="F155" s="32"/>
      <c r="G155" s="32"/>
      <c r="H155" s="32"/>
      <c r="I155"/>
    </row>
    <row r="156" spans="1:9" s="89" customFormat="1" ht="16.5" x14ac:dyDescent="0.25">
      <c r="A156"/>
      <c r="B156" s="156" t="s">
        <v>476</v>
      </c>
      <c r="C156" s="157"/>
      <c r="D156" s="157"/>
      <c r="E156" s="157"/>
      <c r="F156" s="157"/>
      <c r="G156" s="157"/>
      <c r="H156" s="158"/>
      <c r="I156"/>
    </row>
    <row r="157" spans="1:9" s="89" customFormat="1" ht="31.5" x14ac:dyDescent="0.25">
      <c r="A157"/>
      <c r="B157" s="29" t="s">
        <v>477</v>
      </c>
      <c r="C157" s="29" t="s">
        <v>478</v>
      </c>
      <c r="D157" s="159" t="s">
        <v>479</v>
      </c>
      <c r="E157" s="160"/>
      <c r="F157" s="29" t="s">
        <v>480</v>
      </c>
      <c r="G157" s="159" t="s">
        <v>481</v>
      </c>
      <c r="H157" s="160"/>
      <c r="I157"/>
    </row>
    <row r="158" spans="1:9" s="89" customFormat="1" ht="15.75" x14ac:dyDescent="0.25">
      <c r="A158"/>
      <c r="B158" s="161" t="s">
        <v>535</v>
      </c>
      <c r="C158" s="162"/>
      <c r="D158" s="162"/>
      <c r="E158" s="162"/>
      <c r="F158" s="162"/>
      <c r="G158" s="162"/>
      <c r="H158" s="163"/>
      <c r="I158"/>
    </row>
    <row r="159" spans="1:9" s="89" customFormat="1" ht="15.75" x14ac:dyDescent="0.25">
      <c r="A159"/>
      <c r="B159" s="16"/>
      <c r="C159" s="17"/>
      <c r="D159" s="169" t="s">
        <v>522</v>
      </c>
      <c r="E159" s="169"/>
      <c r="F159" s="169"/>
      <c r="G159" s="17"/>
      <c r="H159" s="18"/>
      <c r="I159"/>
    </row>
    <row r="160" spans="1:9" s="89" customFormat="1" ht="15.75" x14ac:dyDescent="0.25">
      <c r="A160"/>
      <c r="B160" s="63"/>
      <c r="C160" s="63"/>
      <c r="D160" s="63"/>
      <c r="E160" s="63"/>
      <c r="F160" s="34"/>
      <c r="G160" s="34"/>
      <c r="H160" s="34"/>
      <c r="I160"/>
    </row>
    <row r="161" spans="1:9" s="89" customFormat="1" ht="18.75" x14ac:dyDescent="0.25">
      <c r="A161"/>
      <c r="B161" s="153" t="s">
        <v>482</v>
      </c>
      <c r="C161" s="154"/>
      <c r="D161" s="154"/>
      <c r="E161" s="154"/>
      <c r="F161" s="154"/>
      <c r="G161" s="154"/>
      <c r="H161" s="155"/>
      <c r="I161"/>
    </row>
    <row r="162" spans="1:9" s="89" customFormat="1" ht="16.5" x14ac:dyDescent="0.25">
      <c r="A162"/>
      <c r="B162" s="156" t="s">
        <v>483</v>
      </c>
      <c r="C162" s="157"/>
      <c r="D162" s="157"/>
      <c r="E162" s="157"/>
      <c r="F162" s="157"/>
      <c r="G162" s="157"/>
      <c r="H162" s="158"/>
      <c r="I162"/>
    </row>
    <row r="163" spans="1:9" s="89" customFormat="1" ht="15.75" customHeight="1" x14ac:dyDescent="0.25">
      <c r="A163"/>
      <c r="B163" s="29" t="s">
        <v>484</v>
      </c>
      <c r="C163" s="29" t="s">
        <v>485</v>
      </c>
      <c r="D163" s="159" t="s">
        <v>383</v>
      </c>
      <c r="E163" s="160"/>
      <c r="F163" s="29" t="s">
        <v>486</v>
      </c>
      <c r="G163" s="159" t="s">
        <v>503</v>
      </c>
      <c r="H163" s="160"/>
      <c r="I163"/>
    </row>
    <row r="164" spans="1:9" s="89" customFormat="1" ht="15.75" customHeight="1" x14ac:dyDescent="0.25">
      <c r="A164"/>
      <c r="B164" s="150" t="s">
        <v>555</v>
      </c>
      <c r="C164" s="151"/>
      <c r="D164" s="151"/>
      <c r="E164" s="151"/>
      <c r="F164" s="151"/>
      <c r="G164" s="151"/>
      <c r="H164" s="152"/>
      <c r="I164"/>
    </row>
    <row r="165" spans="1:9" s="89" customFormat="1" ht="15.75" x14ac:dyDescent="0.25">
      <c r="A165"/>
      <c r="B165" s="32"/>
      <c r="C165" s="32"/>
      <c r="D165" s="32"/>
      <c r="E165" s="32"/>
      <c r="F165" s="32"/>
      <c r="G165" s="32"/>
      <c r="H165" s="32"/>
      <c r="I165"/>
    </row>
    <row r="166" spans="1:9" s="89" customFormat="1" ht="18.75" x14ac:dyDescent="0.25">
      <c r="A166"/>
      <c r="B166" s="147" t="s">
        <v>487</v>
      </c>
      <c r="C166" s="148"/>
      <c r="D166" s="148"/>
      <c r="E166" s="148"/>
      <c r="F166" s="148"/>
      <c r="G166" s="148"/>
      <c r="H166" s="149"/>
      <c r="I166"/>
    </row>
    <row r="167" spans="1:9" s="89" customFormat="1" ht="16.5" x14ac:dyDescent="0.25">
      <c r="A167"/>
      <c r="B167" s="144" t="s">
        <v>488</v>
      </c>
      <c r="C167" s="145"/>
      <c r="D167" s="145"/>
      <c r="E167" s="145"/>
      <c r="F167" s="145"/>
      <c r="G167" s="145"/>
      <c r="H167" s="146"/>
      <c r="I167"/>
    </row>
    <row r="168" spans="1:9" s="89" customFormat="1" ht="15.75" x14ac:dyDescent="0.25">
      <c r="A168"/>
      <c r="B168" s="179" t="s">
        <v>489</v>
      </c>
      <c r="C168" s="180"/>
      <c r="D168" s="180"/>
      <c r="E168" s="180"/>
      <c r="F168" s="180"/>
      <c r="G168" s="180"/>
      <c r="H168" s="181"/>
      <c r="I168"/>
    </row>
    <row r="169" spans="1:9" s="89" customFormat="1" ht="15.75" x14ac:dyDescent="0.25">
      <c r="A169"/>
      <c r="B169" s="35" t="s">
        <v>490</v>
      </c>
      <c r="C169" s="42" t="s">
        <v>442</v>
      </c>
      <c r="D169" s="179" t="s">
        <v>383</v>
      </c>
      <c r="E169" s="180"/>
      <c r="F169" s="181"/>
      <c r="G169" s="159" t="s">
        <v>491</v>
      </c>
      <c r="H169" s="160"/>
      <c r="I169"/>
    </row>
    <row r="170" spans="1:9" s="89" customFormat="1" ht="24" customHeight="1" x14ac:dyDescent="0.25">
      <c r="A170"/>
      <c r="B170" s="318" t="s">
        <v>578</v>
      </c>
      <c r="C170" s="321">
        <v>46234</v>
      </c>
      <c r="D170" s="168" t="s">
        <v>579</v>
      </c>
      <c r="E170" s="169"/>
      <c r="F170" s="170"/>
      <c r="G170" s="171" t="s">
        <v>599</v>
      </c>
      <c r="H170" s="172"/>
      <c r="I170"/>
    </row>
    <row r="171" spans="1:9" s="89" customFormat="1" ht="22.5" customHeight="1" x14ac:dyDescent="0.25">
      <c r="A171"/>
      <c r="B171" s="319" t="s">
        <v>580</v>
      </c>
      <c r="C171" s="322">
        <v>46273</v>
      </c>
      <c r="D171" s="161" t="s">
        <v>581</v>
      </c>
      <c r="E171" s="162"/>
      <c r="F171" s="163"/>
      <c r="G171" s="171" t="s">
        <v>599</v>
      </c>
      <c r="H171" s="172"/>
      <c r="I171"/>
    </row>
    <row r="172" spans="1:9" s="89" customFormat="1" ht="21" customHeight="1" x14ac:dyDescent="0.25">
      <c r="A172"/>
      <c r="B172" s="320" t="s">
        <v>582</v>
      </c>
      <c r="C172" s="322">
        <v>46281</v>
      </c>
      <c r="D172" s="168" t="s">
        <v>583</v>
      </c>
      <c r="E172" s="169"/>
      <c r="F172" s="170"/>
      <c r="G172" s="171" t="s">
        <v>599</v>
      </c>
      <c r="H172" s="172"/>
      <c r="I172"/>
    </row>
    <row r="173" spans="1:9" s="89" customFormat="1" ht="15.75" customHeight="1" x14ac:dyDescent="0.25">
      <c r="A173"/>
      <c r="B173" s="65"/>
      <c r="C173" s="66"/>
      <c r="D173" s="161"/>
      <c r="E173" s="162"/>
      <c r="F173" s="163"/>
      <c r="G173" s="171"/>
      <c r="H173" s="172"/>
      <c r="I173"/>
    </row>
    <row r="174" spans="1:9" s="89" customFormat="1" ht="15.75" x14ac:dyDescent="0.25">
      <c r="A174"/>
      <c r="B174" s="67"/>
      <c r="C174" s="68"/>
      <c r="D174" s="69"/>
      <c r="E174" s="69"/>
      <c r="F174" s="69"/>
      <c r="G174" s="70"/>
      <c r="H174" s="71"/>
      <c r="I174"/>
    </row>
    <row r="175" spans="1:9" s="89" customFormat="1" ht="31.5" customHeight="1" x14ac:dyDescent="0.25">
      <c r="A175"/>
      <c r="B175" s="179" t="s">
        <v>492</v>
      </c>
      <c r="C175" s="180"/>
      <c r="D175" s="180"/>
      <c r="E175" s="180"/>
      <c r="F175" s="180"/>
      <c r="G175" s="180"/>
      <c r="H175" s="181"/>
      <c r="I175"/>
    </row>
    <row r="176" spans="1:9" s="89" customFormat="1" ht="47.25" customHeight="1" x14ac:dyDescent="0.25">
      <c r="A176"/>
      <c r="B176" s="35" t="s">
        <v>490</v>
      </c>
      <c r="C176" s="42" t="s">
        <v>442</v>
      </c>
      <c r="D176" s="179" t="s">
        <v>383</v>
      </c>
      <c r="E176" s="180"/>
      <c r="F176" s="181"/>
      <c r="G176" s="159" t="s">
        <v>491</v>
      </c>
      <c r="H176" s="160"/>
      <c r="I176"/>
    </row>
    <row r="177" spans="1:9" s="89" customFormat="1" ht="15.75" customHeight="1" x14ac:dyDescent="0.25">
      <c r="A177"/>
      <c r="B177" s="138" t="s">
        <v>584</v>
      </c>
      <c r="C177" s="72">
        <v>46255</v>
      </c>
      <c r="D177" s="168" t="s">
        <v>585</v>
      </c>
      <c r="E177" s="169"/>
      <c r="F177" s="170"/>
      <c r="G177" s="199" t="s">
        <v>599</v>
      </c>
      <c r="H177" s="200"/>
      <c r="I177"/>
    </row>
    <row r="178" spans="1:9" s="89" customFormat="1" ht="15.75" x14ac:dyDescent="0.25">
      <c r="A178"/>
      <c r="B178" s="73"/>
      <c r="C178" s="74"/>
      <c r="D178" s="191"/>
      <c r="E178" s="195"/>
      <c r="F178" s="192"/>
      <c r="G178" s="177"/>
      <c r="H178" s="178"/>
      <c r="I178"/>
    </row>
    <row r="179" spans="1:9" s="89" customFormat="1" ht="15.75" x14ac:dyDescent="0.25">
      <c r="A179"/>
      <c r="B179" s="179" t="s">
        <v>493</v>
      </c>
      <c r="C179" s="180"/>
      <c r="D179" s="180"/>
      <c r="E179" s="180"/>
      <c r="F179" s="180"/>
      <c r="G179" s="180"/>
      <c r="H179" s="181"/>
      <c r="I179"/>
    </row>
    <row r="180" spans="1:9" s="89" customFormat="1" ht="15.75" x14ac:dyDescent="0.25">
      <c r="A180" s="93"/>
      <c r="B180" s="35" t="s">
        <v>490</v>
      </c>
      <c r="C180" s="42" t="s">
        <v>442</v>
      </c>
      <c r="D180" s="179" t="s">
        <v>383</v>
      </c>
      <c r="E180" s="180"/>
      <c r="F180" s="181"/>
      <c r="G180" s="159" t="s">
        <v>491</v>
      </c>
      <c r="H180" s="160"/>
      <c r="I180"/>
    </row>
    <row r="181" spans="1:9" s="89" customFormat="1" ht="15.75" x14ac:dyDescent="0.25">
      <c r="A181"/>
      <c r="B181" s="168" t="s">
        <v>600</v>
      </c>
      <c r="C181" s="169"/>
      <c r="D181" s="169"/>
      <c r="E181" s="169"/>
      <c r="F181" s="169"/>
      <c r="G181" s="169"/>
      <c r="H181" s="170"/>
      <c r="I181"/>
    </row>
    <row r="182" spans="1:9" s="90" customFormat="1" ht="15.75" customHeight="1" x14ac:dyDescent="0.25">
      <c r="A182"/>
      <c r="B182" s="34"/>
      <c r="C182" s="34"/>
      <c r="D182" s="34"/>
      <c r="E182" s="34"/>
      <c r="F182" s="34"/>
      <c r="G182" s="34"/>
      <c r="H182" s="34"/>
      <c r="I182" s="79"/>
    </row>
    <row r="183" spans="1:9" s="89" customFormat="1" ht="15.75" x14ac:dyDescent="0.25">
      <c r="A183"/>
      <c r="B183" s="179" t="s">
        <v>494</v>
      </c>
      <c r="C183" s="180"/>
      <c r="D183" s="180"/>
      <c r="E183" s="180"/>
      <c r="F183" s="180"/>
      <c r="G183" s="180"/>
      <c r="H183" s="181"/>
      <c r="I183"/>
    </row>
    <row r="184" spans="1:9" s="89" customFormat="1" ht="15.75" x14ac:dyDescent="0.25">
      <c r="A184" s="79"/>
      <c r="B184" s="61" t="s">
        <v>490</v>
      </c>
      <c r="C184" s="94" t="s">
        <v>442</v>
      </c>
      <c r="D184" s="159" t="s">
        <v>383</v>
      </c>
      <c r="E184" s="164"/>
      <c r="F184" s="160"/>
      <c r="G184" s="159" t="s">
        <v>491</v>
      </c>
      <c r="H184" s="160"/>
      <c r="I184"/>
    </row>
    <row r="185" spans="1:9" s="89" customFormat="1" ht="60" customHeight="1" x14ac:dyDescent="0.25">
      <c r="A185"/>
      <c r="B185" s="323" t="s">
        <v>586</v>
      </c>
      <c r="C185" s="324">
        <v>46139</v>
      </c>
      <c r="D185" s="161" t="s">
        <v>587</v>
      </c>
      <c r="E185" s="162"/>
      <c r="F185" s="163"/>
      <c r="G185" s="171" t="s">
        <v>599</v>
      </c>
      <c r="H185" s="201"/>
      <c r="I185"/>
    </row>
    <row r="186" spans="1:9" s="89" customFormat="1" ht="15.75" x14ac:dyDescent="0.25">
      <c r="A186"/>
      <c r="B186" s="76"/>
      <c r="C186" s="69"/>
      <c r="D186" s="69"/>
      <c r="E186" s="69"/>
      <c r="F186" s="69"/>
      <c r="G186" s="69"/>
      <c r="H186" s="77"/>
      <c r="I186"/>
    </row>
    <row r="187" spans="1:9" s="89" customFormat="1" ht="15.75" x14ac:dyDescent="0.25">
      <c r="A187"/>
      <c r="B187" s="179" t="s">
        <v>495</v>
      </c>
      <c r="C187" s="180"/>
      <c r="D187" s="180"/>
      <c r="E187" s="180"/>
      <c r="F187" s="180"/>
      <c r="G187" s="180"/>
      <c r="H187" s="181"/>
      <c r="I187"/>
    </row>
    <row r="188" spans="1:9" s="89" customFormat="1" ht="15.75" customHeight="1" x14ac:dyDescent="0.25">
      <c r="A188"/>
      <c r="B188" s="62" t="s">
        <v>308</v>
      </c>
      <c r="C188" s="42" t="s">
        <v>442</v>
      </c>
      <c r="D188" s="179" t="s">
        <v>496</v>
      </c>
      <c r="E188" s="180"/>
      <c r="F188" s="181"/>
      <c r="G188" s="159" t="s">
        <v>497</v>
      </c>
      <c r="H188" s="160"/>
      <c r="I188"/>
    </row>
    <row r="189" spans="1:9" s="89" customFormat="1" ht="15.75" x14ac:dyDescent="0.25">
      <c r="A189"/>
      <c r="B189" s="75"/>
      <c r="C189" s="75"/>
      <c r="D189" s="168" t="s">
        <v>498</v>
      </c>
      <c r="E189" s="169"/>
      <c r="F189" s="170"/>
      <c r="G189" s="168"/>
      <c r="H189" s="170"/>
      <c r="I189"/>
    </row>
    <row r="190" spans="1:9" s="89" customFormat="1" ht="15.75" x14ac:dyDescent="0.25">
      <c r="A190"/>
      <c r="B190" s="34"/>
      <c r="C190" s="34"/>
      <c r="D190" s="34"/>
      <c r="E190" s="34"/>
      <c r="F190" s="34"/>
      <c r="G190" s="34"/>
      <c r="H190" s="34"/>
      <c r="I190"/>
    </row>
    <row r="191" spans="1:9" s="89" customFormat="1" ht="16.5" x14ac:dyDescent="0.25">
      <c r="A191"/>
      <c r="B191" s="144" t="s">
        <v>499</v>
      </c>
      <c r="C191" s="145"/>
      <c r="D191" s="145"/>
      <c r="E191" s="145"/>
      <c r="F191" s="145"/>
      <c r="G191" s="145"/>
      <c r="H191" s="146"/>
      <c r="I191"/>
    </row>
    <row r="192" spans="1:9" s="89" customFormat="1" ht="15.75" x14ac:dyDescent="0.25">
      <c r="A192"/>
      <c r="B192" s="179" t="s">
        <v>500</v>
      </c>
      <c r="C192" s="180"/>
      <c r="D192" s="181"/>
      <c r="E192" s="179" t="s">
        <v>501</v>
      </c>
      <c r="F192" s="180"/>
      <c r="G192" s="180"/>
      <c r="H192" s="181"/>
      <c r="I192"/>
    </row>
    <row r="193" spans="1:9" s="89" customFormat="1" ht="15.75" x14ac:dyDescent="0.25">
      <c r="A193"/>
      <c r="B193" s="168">
        <v>2023</v>
      </c>
      <c r="C193" s="169"/>
      <c r="D193" s="170"/>
      <c r="E193" s="196">
        <v>1.63</v>
      </c>
      <c r="F193" s="197"/>
      <c r="G193" s="198"/>
      <c r="H193" s="325" t="s">
        <v>601</v>
      </c>
      <c r="I193"/>
    </row>
    <row r="194" spans="1:9" s="89" customFormat="1" ht="15.75" x14ac:dyDescent="0.25">
      <c r="A194"/>
      <c r="B194" s="168">
        <v>2024</v>
      </c>
      <c r="C194" s="169"/>
      <c r="D194" s="170"/>
      <c r="E194" s="168">
        <v>1.54</v>
      </c>
      <c r="F194" s="169"/>
      <c r="G194" s="170"/>
      <c r="H194" s="326"/>
      <c r="I194"/>
    </row>
    <row r="195" spans="1:9" s="89" customFormat="1" ht="15.75" x14ac:dyDescent="0.25">
      <c r="A195" s="139"/>
      <c r="B195" s="273">
        <v>2025</v>
      </c>
      <c r="C195" s="273"/>
      <c r="D195" s="273"/>
      <c r="E195" s="168">
        <v>2.4900000000000002</v>
      </c>
      <c r="F195" s="169"/>
      <c r="G195" s="170"/>
      <c r="H195" s="326"/>
      <c r="I195" s="139"/>
    </row>
    <row r="196" spans="1:9" s="89" customFormat="1" ht="15.75" x14ac:dyDescent="0.25">
      <c r="A196"/>
      <c r="B196" s="273">
        <v>2026</v>
      </c>
      <c r="C196" s="273"/>
      <c r="D196" s="273"/>
      <c r="E196" s="168">
        <v>2.65</v>
      </c>
      <c r="F196" s="169"/>
      <c r="G196" s="170"/>
      <c r="H196" s="327"/>
      <c r="I196"/>
    </row>
    <row r="197" spans="1:9" s="89" customFormat="1" ht="408.75" customHeight="1" x14ac:dyDescent="0.25">
      <c r="A197"/>
      <c r="B197" s="168"/>
      <c r="C197" s="169"/>
      <c r="D197" s="169"/>
      <c r="E197" s="169"/>
      <c r="F197" s="169"/>
      <c r="G197" s="169"/>
      <c r="H197" s="170"/>
      <c r="I197"/>
    </row>
    <row r="198" spans="1:9" s="89" customFormat="1" ht="102.75" customHeight="1" x14ac:dyDescent="0.25">
      <c r="A198"/>
      <c r="B198" s="34"/>
      <c r="C198" s="34"/>
      <c r="D198" s="34"/>
      <c r="E198" s="34"/>
      <c r="F198" s="34"/>
      <c r="G198" s="34"/>
      <c r="H198" s="34"/>
      <c r="I198"/>
    </row>
    <row r="199" spans="1:9" s="89" customFormat="1" ht="18.75" x14ac:dyDescent="0.25">
      <c r="A199"/>
      <c r="B199" s="147" t="s">
        <v>502</v>
      </c>
      <c r="C199" s="148"/>
      <c r="D199" s="148"/>
      <c r="E199" s="148"/>
      <c r="F199" s="148"/>
      <c r="G199" s="148"/>
      <c r="H199" s="149"/>
      <c r="I199"/>
    </row>
    <row r="200" spans="1:9" s="89" customFormat="1" ht="126" customHeight="1" x14ac:dyDescent="0.25">
      <c r="A200"/>
      <c r="B200" s="182" t="s">
        <v>574</v>
      </c>
      <c r="C200" s="183"/>
      <c r="D200" s="183"/>
      <c r="E200" s="183"/>
      <c r="F200" s="184"/>
      <c r="G200" s="161" t="s">
        <v>517</v>
      </c>
      <c r="H200" s="163"/>
      <c r="I200"/>
    </row>
    <row r="201" spans="1:9" s="89" customFormat="1" x14ac:dyDescent="0.25">
      <c r="A201"/>
      <c r="B201"/>
      <c r="C201"/>
      <c r="D201"/>
      <c r="E201"/>
      <c r="F201"/>
      <c r="G201"/>
      <c r="H201"/>
      <c r="I201"/>
    </row>
    <row r="202" spans="1:9" s="89" customFormat="1" x14ac:dyDescent="0.25">
      <c r="A202"/>
      <c r="B202" s="328" t="s">
        <v>575</v>
      </c>
      <c r="C202" s="328"/>
      <c r="D202" s="328"/>
      <c r="E202" s="328"/>
      <c r="F202" s="328"/>
      <c r="G202" s="328"/>
      <c r="H202" s="328"/>
      <c r="I202"/>
    </row>
    <row r="203" spans="1:9" s="89" customFormat="1" x14ac:dyDescent="0.25">
      <c r="A203"/>
      <c r="B203"/>
      <c r="C203"/>
      <c r="D203"/>
      <c r="E203"/>
      <c r="F203"/>
      <c r="G203"/>
      <c r="H203"/>
      <c r="I203"/>
    </row>
    <row r="204" spans="1:9" s="89" customFormat="1" x14ac:dyDescent="0.25">
      <c r="A204"/>
      <c r="B204"/>
      <c r="C204"/>
      <c r="D204"/>
      <c r="E204"/>
      <c r="F204"/>
      <c r="G204"/>
      <c r="H204"/>
      <c r="I204"/>
    </row>
    <row r="205" spans="1:9" s="89" customFormat="1" x14ac:dyDescent="0.25">
      <c r="A205"/>
      <c r="B205"/>
      <c r="C205"/>
      <c r="D205"/>
      <c r="E205"/>
      <c r="F205"/>
      <c r="G205"/>
      <c r="H205"/>
      <c r="I205"/>
    </row>
    <row r="206" spans="1:9" s="89" customFormat="1" x14ac:dyDescent="0.25">
      <c r="A206"/>
      <c r="B206"/>
      <c r="C206"/>
      <c r="D206"/>
      <c r="E206"/>
      <c r="F206"/>
      <c r="G206"/>
      <c r="H206"/>
      <c r="I206"/>
    </row>
    <row r="207" spans="1:9" s="89" customFormat="1" x14ac:dyDescent="0.25">
      <c r="A207"/>
      <c r="B207"/>
      <c r="C207"/>
      <c r="D207"/>
      <c r="E207"/>
      <c r="F207"/>
      <c r="G207"/>
      <c r="H207"/>
      <c r="I207"/>
    </row>
    <row r="208" spans="1:9" s="89" customFormat="1" x14ac:dyDescent="0.25">
      <c r="A208"/>
      <c r="B208"/>
      <c r="C208"/>
      <c r="D208"/>
      <c r="E208"/>
      <c r="F208"/>
      <c r="G208"/>
      <c r="H208"/>
      <c r="I208"/>
    </row>
    <row r="209" spans="1:9" s="89" customFormat="1" x14ac:dyDescent="0.25">
      <c r="A209"/>
      <c r="B209"/>
      <c r="C209"/>
      <c r="D209"/>
      <c r="E209"/>
      <c r="F209"/>
      <c r="G209"/>
      <c r="H209"/>
      <c r="I209"/>
    </row>
    <row r="210" spans="1:9" s="89" customFormat="1" x14ac:dyDescent="0.25">
      <c r="A210"/>
      <c r="B210"/>
      <c r="C210"/>
      <c r="D210"/>
      <c r="E210"/>
      <c r="F210"/>
      <c r="G210"/>
      <c r="H210"/>
      <c r="I210"/>
    </row>
    <row r="211" spans="1:9" s="89" customFormat="1" x14ac:dyDescent="0.25">
      <c r="A211"/>
      <c r="B211"/>
      <c r="C211"/>
      <c r="D211"/>
      <c r="E211"/>
      <c r="F211"/>
      <c r="G211"/>
      <c r="H211"/>
      <c r="I211"/>
    </row>
    <row r="212" spans="1:9" s="89" customFormat="1" x14ac:dyDescent="0.25">
      <c r="A212"/>
      <c r="B212"/>
      <c r="C212"/>
      <c r="D212"/>
      <c r="E212"/>
      <c r="F212"/>
      <c r="G212"/>
      <c r="H212"/>
      <c r="I212"/>
    </row>
    <row r="213" spans="1:9" s="89" customFormat="1" x14ac:dyDescent="0.25">
      <c r="A213"/>
      <c r="B213"/>
      <c r="C213"/>
      <c r="D213"/>
      <c r="E213"/>
      <c r="F213"/>
      <c r="G213"/>
      <c r="H213"/>
      <c r="I213"/>
    </row>
    <row r="214" spans="1:9" s="89" customFormat="1" x14ac:dyDescent="0.25">
      <c r="A214"/>
      <c r="B214"/>
      <c r="C214"/>
      <c r="D214"/>
      <c r="E214"/>
      <c r="F214"/>
      <c r="G214"/>
      <c r="H214"/>
      <c r="I214"/>
    </row>
    <row r="215" spans="1:9" s="89" customFormat="1" x14ac:dyDescent="0.25">
      <c r="A215"/>
      <c r="B215"/>
      <c r="C215"/>
      <c r="D215"/>
      <c r="E215"/>
      <c r="F215"/>
      <c r="G215"/>
      <c r="H215"/>
      <c r="I215"/>
    </row>
    <row r="216" spans="1:9" s="89" customFormat="1" x14ac:dyDescent="0.25">
      <c r="A216"/>
      <c r="B216"/>
      <c r="C216"/>
      <c r="D216"/>
      <c r="E216"/>
      <c r="F216"/>
      <c r="G216"/>
      <c r="H216"/>
      <c r="I216"/>
    </row>
    <row r="217" spans="1:9" s="89" customFormat="1" x14ac:dyDescent="0.25">
      <c r="A217"/>
      <c r="B217"/>
      <c r="C217"/>
      <c r="D217"/>
      <c r="E217"/>
      <c r="F217"/>
      <c r="G217"/>
      <c r="H217"/>
      <c r="I217"/>
    </row>
    <row r="218" spans="1:9" s="89" customFormat="1" x14ac:dyDescent="0.25">
      <c r="A218"/>
      <c r="B218"/>
      <c r="C218"/>
      <c r="D218"/>
      <c r="E218"/>
      <c r="F218"/>
      <c r="G218"/>
      <c r="H218"/>
      <c r="I218"/>
    </row>
    <row r="219" spans="1:9" s="89" customFormat="1" ht="9" customHeight="1" x14ac:dyDescent="0.25">
      <c r="A219"/>
      <c r="B219"/>
      <c r="C219"/>
      <c r="D219"/>
      <c r="E219"/>
      <c r="F219"/>
      <c r="G219"/>
      <c r="H219"/>
      <c r="I219"/>
    </row>
    <row r="220" spans="1:9" s="89" customFormat="1" hidden="1" x14ac:dyDescent="0.25">
      <c r="A220"/>
      <c r="B220"/>
      <c r="C220"/>
      <c r="D220"/>
      <c r="E220"/>
      <c r="F220"/>
      <c r="G220"/>
      <c r="H220"/>
      <c r="I220"/>
    </row>
    <row r="221" spans="1:9" s="89" customFormat="1" hidden="1" x14ac:dyDescent="0.25">
      <c r="A221"/>
      <c r="B221"/>
      <c r="C221"/>
      <c r="D221"/>
      <c r="E221"/>
      <c r="F221"/>
      <c r="G221"/>
      <c r="H221"/>
      <c r="I221"/>
    </row>
    <row r="222" spans="1:9" s="89" customFormat="1" x14ac:dyDescent="0.25">
      <c r="A222"/>
      <c r="B222"/>
      <c r="C222"/>
      <c r="D222"/>
      <c r="E222"/>
      <c r="F222"/>
      <c r="G222"/>
      <c r="H222"/>
      <c r="I222"/>
    </row>
    <row r="223" spans="1:9" s="89" customFormat="1" x14ac:dyDescent="0.25">
      <c r="A223"/>
      <c r="B223"/>
      <c r="C223"/>
      <c r="D223"/>
      <c r="E223"/>
      <c r="F223"/>
      <c r="G223"/>
      <c r="H223"/>
      <c r="I223"/>
    </row>
    <row r="224" spans="1:9" s="89" customFormat="1" x14ac:dyDescent="0.25">
      <c r="A224"/>
      <c r="C224"/>
      <c r="D224"/>
      <c r="E224"/>
      <c r="F224"/>
      <c r="G224"/>
      <c r="H224"/>
      <c r="I224"/>
    </row>
    <row r="225" spans="1:9" s="89" customFormat="1" x14ac:dyDescent="0.25">
      <c r="A225"/>
      <c r="B225" s="328" t="s">
        <v>576</v>
      </c>
      <c r="C225" s="328"/>
      <c r="D225" s="328"/>
      <c r="E225" s="328"/>
      <c r="F225" s="328"/>
      <c r="G225" s="328"/>
      <c r="H225" s="328"/>
      <c r="I225"/>
    </row>
    <row r="226" spans="1:9" s="89" customFormat="1" x14ac:dyDescent="0.25">
      <c r="A226"/>
      <c r="B226"/>
      <c r="C226"/>
      <c r="D226"/>
      <c r="E226"/>
      <c r="F226"/>
      <c r="G226"/>
      <c r="H226"/>
      <c r="I226"/>
    </row>
    <row r="227" spans="1:9" s="89" customFormat="1" x14ac:dyDescent="0.25">
      <c r="A227"/>
      <c r="B227"/>
      <c r="C227"/>
      <c r="D227"/>
      <c r="E227"/>
      <c r="F227"/>
      <c r="G227"/>
      <c r="H227"/>
      <c r="I227"/>
    </row>
    <row r="228" spans="1:9" s="89" customFormat="1" x14ac:dyDescent="0.25">
      <c r="A228"/>
      <c r="B228"/>
      <c r="C228"/>
      <c r="D228"/>
      <c r="E228"/>
      <c r="F228"/>
      <c r="G228"/>
      <c r="H228"/>
      <c r="I228"/>
    </row>
    <row r="229" spans="1:9" s="89" customFormat="1" x14ac:dyDescent="0.25">
      <c r="A229"/>
      <c r="B229"/>
      <c r="C229"/>
      <c r="D229"/>
      <c r="E229"/>
      <c r="F229"/>
      <c r="G229"/>
      <c r="H229"/>
      <c r="I229"/>
    </row>
    <row r="230" spans="1:9" s="89" customFormat="1" x14ac:dyDescent="0.25">
      <c r="A230"/>
      <c r="B230"/>
      <c r="C230"/>
      <c r="D230"/>
      <c r="E230"/>
      <c r="F230"/>
      <c r="G230"/>
      <c r="H230"/>
      <c r="I230"/>
    </row>
    <row r="231" spans="1:9" s="89" customFormat="1" x14ac:dyDescent="0.25">
      <c r="A231"/>
      <c r="B231" s="93"/>
      <c r="C231"/>
      <c r="D231"/>
      <c r="E231"/>
      <c r="F231"/>
      <c r="G231"/>
      <c r="H231"/>
      <c r="I231"/>
    </row>
    <row r="232" spans="1:9" s="89" customFormat="1" x14ac:dyDescent="0.25">
      <c r="A232"/>
      <c r="B232" s="93"/>
      <c r="C232"/>
      <c r="D232"/>
      <c r="E232"/>
      <c r="F232"/>
      <c r="G232"/>
      <c r="H232"/>
      <c r="I232"/>
    </row>
    <row r="233" spans="1:9" s="89" customFormat="1" x14ac:dyDescent="0.25">
      <c r="A233"/>
      <c r="B233" s="93"/>
      <c r="C233"/>
      <c r="D233"/>
      <c r="E233"/>
      <c r="F233"/>
      <c r="G233"/>
      <c r="H233"/>
      <c r="I233"/>
    </row>
    <row r="234" spans="1:9" s="89" customFormat="1" x14ac:dyDescent="0.25">
      <c r="A234"/>
      <c r="B234" s="93"/>
      <c r="C234"/>
      <c r="D234"/>
      <c r="E234"/>
      <c r="F234"/>
      <c r="G234"/>
      <c r="H234"/>
      <c r="I234"/>
    </row>
    <row r="235" spans="1:9" s="89" customFormat="1" x14ac:dyDescent="0.25">
      <c r="A235"/>
      <c r="B235" s="93"/>
      <c r="C235"/>
      <c r="D235"/>
      <c r="E235"/>
      <c r="F235"/>
      <c r="G235"/>
      <c r="H235"/>
      <c r="I235"/>
    </row>
    <row r="236" spans="1:9" s="89" customFormat="1" x14ac:dyDescent="0.25">
      <c r="A236"/>
      <c r="B236"/>
      <c r="C236"/>
      <c r="D236"/>
      <c r="E236"/>
      <c r="F236"/>
      <c r="G236"/>
      <c r="H236"/>
      <c r="I236"/>
    </row>
    <row r="237" spans="1:9" s="89" customFormat="1" x14ac:dyDescent="0.25">
      <c r="A237"/>
      <c r="B237"/>
      <c r="C237"/>
      <c r="D237"/>
      <c r="E237"/>
      <c r="F237"/>
      <c r="G237"/>
      <c r="H237"/>
      <c r="I237"/>
    </row>
    <row r="238" spans="1:9" s="89" customFormat="1" x14ac:dyDescent="0.25">
      <c r="A238"/>
      <c r="B238"/>
      <c r="C238"/>
      <c r="D238"/>
      <c r="E238"/>
      <c r="F238"/>
      <c r="G238"/>
      <c r="H238"/>
      <c r="I238"/>
    </row>
    <row r="239" spans="1:9" s="89" customFormat="1" x14ac:dyDescent="0.25">
      <c r="A239"/>
      <c r="B239"/>
      <c r="C239"/>
      <c r="D239"/>
      <c r="E239"/>
      <c r="F239"/>
      <c r="G239"/>
      <c r="H239"/>
      <c r="I239"/>
    </row>
    <row r="240" spans="1:9" s="89" customFormat="1" x14ac:dyDescent="0.25">
      <c r="A240"/>
      <c r="B240"/>
      <c r="C240"/>
      <c r="D240"/>
      <c r="E240"/>
      <c r="F240"/>
      <c r="G240"/>
      <c r="H240"/>
      <c r="I240"/>
    </row>
    <row r="241" spans="1:9" s="89" customFormat="1" x14ac:dyDescent="0.25">
      <c r="A241"/>
      <c r="B241"/>
      <c r="C241"/>
      <c r="D241"/>
      <c r="E241"/>
      <c r="F241"/>
      <c r="G241"/>
      <c r="H241"/>
      <c r="I241"/>
    </row>
    <row r="242" spans="1:9" s="89" customFormat="1" x14ac:dyDescent="0.25">
      <c r="A242"/>
      <c r="B242"/>
      <c r="C242"/>
      <c r="D242"/>
      <c r="E242"/>
      <c r="F242"/>
      <c r="G242"/>
      <c r="H242"/>
      <c r="I242"/>
    </row>
    <row r="243" spans="1:9" s="89" customFormat="1" x14ac:dyDescent="0.25">
      <c r="A243"/>
      <c r="B243"/>
      <c r="C243"/>
      <c r="D243"/>
      <c r="E243"/>
      <c r="F243"/>
      <c r="G243"/>
      <c r="H243"/>
      <c r="I243"/>
    </row>
    <row r="244" spans="1:9" s="89" customFormat="1" x14ac:dyDescent="0.25">
      <c r="A244"/>
      <c r="B244"/>
      <c r="C244"/>
      <c r="D244"/>
      <c r="E244"/>
      <c r="F244"/>
      <c r="G244"/>
      <c r="H244"/>
      <c r="I244"/>
    </row>
    <row r="245" spans="1:9" s="89" customFormat="1" x14ac:dyDescent="0.25">
      <c r="A245"/>
      <c r="B245"/>
      <c r="C245"/>
      <c r="D245"/>
      <c r="E245"/>
      <c r="F245"/>
      <c r="G245"/>
      <c r="H245"/>
      <c r="I245"/>
    </row>
    <row r="246" spans="1:9" s="89" customFormat="1" x14ac:dyDescent="0.25">
      <c r="A246"/>
      <c r="B246"/>
      <c r="C246"/>
      <c r="D246"/>
      <c r="E246"/>
      <c r="F246"/>
      <c r="G246"/>
      <c r="H246"/>
      <c r="I246"/>
    </row>
    <row r="247" spans="1:9" s="89" customFormat="1" x14ac:dyDescent="0.25">
      <c r="A247"/>
      <c r="B247" s="328" t="s">
        <v>577</v>
      </c>
      <c r="C247" s="328"/>
      <c r="D247" s="328"/>
      <c r="E247" s="328"/>
      <c r="F247" s="328"/>
      <c r="G247" s="328"/>
      <c r="H247" s="328"/>
      <c r="I247"/>
    </row>
    <row r="248" spans="1:9" s="89" customFormat="1" x14ac:dyDescent="0.25">
      <c r="A248"/>
      <c r="B248"/>
      <c r="C248"/>
      <c r="D248"/>
      <c r="E248"/>
      <c r="F248"/>
      <c r="G248"/>
      <c r="H248"/>
      <c r="I248"/>
    </row>
    <row r="249" spans="1:9" s="89" customFormat="1" x14ac:dyDescent="0.25">
      <c r="A249"/>
      <c r="B249"/>
      <c r="C249"/>
      <c r="D249"/>
      <c r="E249"/>
      <c r="F249"/>
      <c r="G249"/>
      <c r="H249"/>
      <c r="I249"/>
    </row>
    <row r="250" spans="1:9" s="89" customFormat="1" x14ac:dyDescent="0.25">
      <c r="A250"/>
      <c r="B250"/>
      <c r="C250"/>
      <c r="D250"/>
      <c r="E250"/>
      <c r="F250"/>
      <c r="G250"/>
      <c r="H250"/>
      <c r="I250"/>
    </row>
    <row r="251" spans="1:9" s="89" customFormat="1" x14ac:dyDescent="0.25">
      <c r="A251"/>
      <c r="B251"/>
      <c r="C251"/>
      <c r="D251"/>
      <c r="E251"/>
      <c r="F251"/>
      <c r="G251"/>
      <c r="H251"/>
      <c r="I251"/>
    </row>
    <row r="252" spans="1:9" s="89" customFormat="1" x14ac:dyDescent="0.25">
      <c r="A252"/>
      <c r="B252"/>
      <c r="C252"/>
      <c r="D252"/>
      <c r="E252"/>
      <c r="F252"/>
      <c r="G252"/>
      <c r="H252"/>
      <c r="I252"/>
    </row>
    <row r="253" spans="1:9" s="89" customFormat="1" x14ac:dyDescent="0.25">
      <c r="A253"/>
      <c r="B253"/>
      <c r="C253"/>
      <c r="D253"/>
      <c r="E253"/>
      <c r="F253"/>
      <c r="G253"/>
      <c r="H253"/>
      <c r="I253"/>
    </row>
    <row r="254" spans="1:9" s="89" customFormat="1" x14ac:dyDescent="0.25">
      <c r="A254"/>
      <c r="B254"/>
      <c r="C254"/>
      <c r="D254"/>
      <c r="E254"/>
      <c r="F254"/>
      <c r="G254"/>
      <c r="H254"/>
      <c r="I254"/>
    </row>
    <row r="255" spans="1:9" s="89" customFormat="1" x14ac:dyDescent="0.25">
      <c r="A255"/>
      <c r="B255"/>
      <c r="C255"/>
      <c r="D255"/>
      <c r="E255"/>
      <c r="F255"/>
      <c r="G255"/>
      <c r="H255"/>
      <c r="I255"/>
    </row>
    <row r="256" spans="1:9" s="89" customFormat="1" x14ac:dyDescent="0.25">
      <c r="A256"/>
      <c r="B256"/>
      <c r="C256"/>
      <c r="D256"/>
      <c r="E256"/>
      <c r="F256"/>
      <c r="G256"/>
      <c r="H256"/>
      <c r="I256"/>
    </row>
    <row r="257" spans="1:9" s="89" customFormat="1" x14ac:dyDescent="0.25">
      <c r="A257"/>
      <c r="B257"/>
      <c r="C257"/>
      <c r="D257"/>
      <c r="E257"/>
      <c r="F257"/>
      <c r="G257"/>
      <c r="H257"/>
      <c r="I257"/>
    </row>
    <row r="258" spans="1:9" s="89" customFormat="1" x14ac:dyDescent="0.25">
      <c r="A258"/>
      <c r="B258"/>
      <c r="C258"/>
      <c r="D258"/>
      <c r="E258"/>
      <c r="F258"/>
      <c r="G258"/>
      <c r="H258"/>
      <c r="I258"/>
    </row>
    <row r="259" spans="1:9" s="89" customFormat="1" x14ac:dyDescent="0.25">
      <c r="A259"/>
      <c r="B259"/>
      <c r="C259"/>
      <c r="D259"/>
      <c r="E259"/>
      <c r="F259"/>
      <c r="G259"/>
      <c r="H259"/>
      <c r="I259"/>
    </row>
    <row r="260" spans="1:9" s="89" customFormat="1" x14ac:dyDescent="0.25">
      <c r="A260"/>
      <c r="B260"/>
      <c r="C260"/>
      <c r="D260"/>
      <c r="E260"/>
      <c r="F260"/>
      <c r="G260"/>
      <c r="H260"/>
      <c r="I260"/>
    </row>
    <row r="261" spans="1:9" s="89" customFormat="1" x14ac:dyDescent="0.25">
      <c r="A261"/>
      <c r="B261"/>
      <c r="C261"/>
      <c r="D261"/>
      <c r="E261"/>
      <c r="F261"/>
      <c r="G261"/>
      <c r="H261"/>
      <c r="I261"/>
    </row>
    <row r="262" spans="1:9" s="89" customFormat="1" x14ac:dyDescent="0.25">
      <c r="A262"/>
      <c r="B262"/>
      <c r="C262"/>
      <c r="D262"/>
      <c r="E262"/>
      <c r="F262"/>
      <c r="G262"/>
      <c r="H262"/>
      <c r="I262"/>
    </row>
    <row r="263" spans="1:9" s="89" customFormat="1" x14ac:dyDescent="0.25">
      <c r="A263"/>
      <c r="B263"/>
      <c r="C263"/>
      <c r="D263"/>
      <c r="E263"/>
      <c r="F263"/>
      <c r="G263"/>
      <c r="H263"/>
      <c r="I263"/>
    </row>
    <row r="264" spans="1:9" s="89" customFormat="1" x14ac:dyDescent="0.25">
      <c r="A264"/>
      <c r="B264"/>
      <c r="C264"/>
      <c r="D264"/>
      <c r="E264"/>
      <c r="F264"/>
      <c r="G264"/>
      <c r="H264"/>
      <c r="I264"/>
    </row>
    <row r="265" spans="1:9" s="89" customFormat="1" x14ac:dyDescent="0.25">
      <c r="A265"/>
      <c r="B265"/>
      <c r="C265"/>
      <c r="D265"/>
      <c r="E265"/>
      <c r="F265"/>
      <c r="G265"/>
      <c r="H265"/>
      <c r="I265"/>
    </row>
    <row r="266" spans="1:9" s="89" customFormat="1" x14ac:dyDescent="0.25">
      <c r="A266"/>
      <c r="B266"/>
      <c r="C266"/>
      <c r="D266"/>
      <c r="E266"/>
      <c r="F266"/>
      <c r="G266"/>
      <c r="H266"/>
      <c r="I266"/>
    </row>
    <row r="267" spans="1:9" s="89" customFormat="1" x14ac:dyDescent="0.25">
      <c r="A267"/>
      <c r="B267"/>
      <c r="C267"/>
      <c r="D267"/>
      <c r="E267"/>
      <c r="F267"/>
      <c r="G267"/>
      <c r="H267"/>
      <c r="I267"/>
    </row>
    <row r="268" spans="1:9" s="89" customFormat="1" x14ac:dyDescent="0.25">
      <c r="A268"/>
      <c r="B268"/>
      <c r="C268"/>
      <c r="D268"/>
      <c r="E268"/>
      <c r="F268"/>
      <c r="G268"/>
      <c r="H268"/>
      <c r="I268"/>
    </row>
    <row r="269" spans="1:9" s="89" customFormat="1" x14ac:dyDescent="0.25">
      <c r="A269"/>
      <c r="B269"/>
      <c r="C269"/>
      <c r="D269"/>
      <c r="E269"/>
      <c r="F269"/>
      <c r="G269"/>
      <c r="H269"/>
      <c r="I269"/>
    </row>
    <row r="270" spans="1:9" s="89" customFormat="1" x14ac:dyDescent="0.25">
      <c r="A270"/>
      <c r="B270"/>
      <c r="C270"/>
      <c r="D270"/>
      <c r="E270"/>
      <c r="F270"/>
      <c r="G270"/>
      <c r="H270"/>
      <c r="I270"/>
    </row>
    <row r="271" spans="1:9" s="89" customFormat="1" x14ac:dyDescent="0.25">
      <c r="A271"/>
      <c r="B271"/>
      <c r="C271"/>
      <c r="D271"/>
      <c r="E271"/>
      <c r="F271"/>
      <c r="G271"/>
      <c r="H271"/>
      <c r="I271"/>
    </row>
    <row r="272" spans="1:9" s="89" customFormat="1" x14ac:dyDescent="0.25">
      <c r="A272"/>
      <c r="B272"/>
      <c r="C272"/>
      <c r="D272"/>
      <c r="E272"/>
      <c r="F272"/>
      <c r="G272"/>
      <c r="H272"/>
      <c r="I272"/>
    </row>
    <row r="273" spans="1:9" s="89" customFormat="1" x14ac:dyDescent="0.25">
      <c r="A273"/>
      <c r="B273"/>
      <c r="C273"/>
      <c r="D273"/>
      <c r="E273"/>
      <c r="F273"/>
      <c r="G273"/>
      <c r="H273"/>
      <c r="I273"/>
    </row>
    <row r="274" spans="1:9" s="89" customFormat="1" x14ac:dyDescent="0.25">
      <c r="A274"/>
      <c r="B274"/>
      <c r="C274"/>
      <c r="D274"/>
      <c r="E274"/>
      <c r="F274"/>
      <c r="G274"/>
      <c r="H274"/>
      <c r="I274"/>
    </row>
    <row r="275" spans="1:9" s="89" customFormat="1" x14ac:dyDescent="0.25">
      <c r="A275"/>
      <c r="B275"/>
      <c r="C275"/>
      <c r="D275"/>
      <c r="E275"/>
      <c r="F275"/>
      <c r="G275"/>
      <c r="H275"/>
      <c r="I275"/>
    </row>
    <row r="276" spans="1:9" s="89" customFormat="1" x14ac:dyDescent="0.25">
      <c r="A276"/>
      <c r="B276"/>
      <c r="C276"/>
      <c r="D276"/>
      <c r="E276"/>
      <c r="F276"/>
      <c r="G276"/>
      <c r="H276"/>
      <c r="I276"/>
    </row>
    <row r="277" spans="1:9" s="89" customFormat="1" x14ac:dyDescent="0.25">
      <c r="A277"/>
      <c r="B277"/>
      <c r="C277"/>
      <c r="D277"/>
      <c r="E277"/>
      <c r="F277"/>
      <c r="G277"/>
      <c r="H277"/>
      <c r="I277"/>
    </row>
    <row r="278" spans="1:9" s="89" customFormat="1" x14ac:dyDescent="0.25">
      <c r="A278"/>
      <c r="B278"/>
      <c r="C278"/>
      <c r="D278"/>
      <c r="E278"/>
      <c r="F278"/>
      <c r="G278"/>
      <c r="H278"/>
      <c r="I278"/>
    </row>
    <row r="279" spans="1:9" s="89" customFormat="1" x14ac:dyDescent="0.25">
      <c r="A279"/>
      <c r="B279"/>
      <c r="C279"/>
      <c r="D279"/>
      <c r="E279"/>
      <c r="F279"/>
      <c r="G279"/>
      <c r="H279"/>
      <c r="I279"/>
    </row>
    <row r="280" spans="1:9" s="89" customFormat="1" x14ac:dyDescent="0.25">
      <c r="A280"/>
      <c r="B280"/>
      <c r="C280"/>
      <c r="D280"/>
      <c r="E280"/>
      <c r="F280"/>
      <c r="G280"/>
      <c r="H280"/>
      <c r="I280"/>
    </row>
    <row r="281" spans="1:9" s="89" customFormat="1" x14ac:dyDescent="0.25">
      <c r="A281"/>
      <c r="B281"/>
      <c r="C281"/>
      <c r="D281"/>
      <c r="E281"/>
      <c r="F281"/>
      <c r="G281"/>
      <c r="H281"/>
      <c r="I281"/>
    </row>
    <row r="282" spans="1:9" s="89" customFormat="1" x14ac:dyDescent="0.25">
      <c r="A282"/>
      <c r="B282"/>
      <c r="C282"/>
      <c r="D282"/>
      <c r="E282"/>
      <c r="F282"/>
      <c r="G282"/>
      <c r="H282"/>
      <c r="I282"/>
    </row>
    <row r="283" spans="1:9" s="89" customFormat="1" x14ac:dyDescent="0.25">
      <c r="A283"/>
      <c r="B283"/>
      <c r="C283"/>
      <c r="D283"/>
      <c r="E283"/>
      <c r="F283"/>
      <c r="G283"/>
      <c r="H283"/>
      <c r="I283"/>
    </row>
    <row r="284" spans="1:9" s="89" customFormat="1" x14ac:dyDescent="0.25">
      <c r="A284"/>
      <c r="B284"/>
      <c r="C284"/>
      <c r="D284"/>
      <c r="E284"/>
      <c r="F284"/>
      <c r="G284"/>
      <c r="H284"/>
      <c r="I284"/>
    </row>
    <row r="285" spans="1:9" s="89" customFormat="1" x14ac:dyDescent="0.25">
      <c r="A285"/>
      <c r="B285"/>
      <c r="C285"/>
      <c r="D285"/>
      <c r="E285"/>
      <c r="F285"/>
      <c r="G285"/>
      <c r="H285"/>
      <c r="I285"/>
    </row>
    <row r="286" spans="1:9" s="89" customFormat="1" x14ac:dyDescent="0.25">
      <c r="A286"/>
      <c r="B286"/>
      <c r="C286"/>
      <c r="D286"/>
      <c r="E286"/>
      <c r="F286"/>
      <c r="G286"/>
      <c r="H286"/>
      <c r="I286"/>
    </row>
    <row r="287" spans="1:9" s="89" customFormat="1" x14ac:dyDescent="0.25">
      <c r="A287"/>
      <c r="B287"/>
      <c r="C287"/>
      <c r="D287"/>
      <c r="E287"/>
      <c r="F287"/>
      <c r="G287"/>
      <c r="H287"/>
      <c r="I287"/>
    </row>
    <row r="288" spans="1:9" s="89" customFormat="1" x14ac:dyDescent="0.25">
      <c r="A288"/>
      <c r="B288"/>
      <c r="C288"/>
      <c r="D288"/>
      <c r="E288"/>
      <c r="F288"/>
      <c r="G288"/>
      <c r="H288"/>
      <c r="I288"/>
    </row>
    <row r="289" spans="1:9" s="89" customFormat="1" x14ac:dyDescent="0.25">
      <c r="A289"/>
      <c r="B289"/>
      <c r="C289"/>
      <c r="D289"/>
      <c r="E289"/>
      <c r="F289"/>
      <c r="G289"/>
      <c r="H289"/>
      <c r="I289"/>
    </row>
    <row r="290" spans="1:9" s="89" customFormat="1" x14ac:dyDescent="0.25">
      <c r="A290"/>
      <c r="B290"/>
      <c r="C290"/>
      <c r="D290"/>
      <c r="E290"/>
      <c r="F290"/>
      <c r="G290"/>
      <c r="H290"/>
      <c r="I290"/>
    </row>
    <row r="291" spans="1:9" s="89" customFormat="1" x14ac:dyDescent="0.25">
      <c r="A291"/>
      <c r="B291"/>
      <c r="C291"/>
      <c r="D291"/>
      <c r="E291"/>
      <c r="F291"/>
      <c r="G291"/>
      <c r="H291"/>
      <c r="I291"/>
    </row>
    <row r="292" spans="1:9" s="89" customFormat="1" x14ac:dyDescent="0.25">
      <c r="A292"/>
      <c r="B292"/>
      <c r="C292"/>
      <c r="D292"/>
      <c r="E292"/>
      <c r="F292"/>
      <c r="G292"/>
      <c r="H292"/>
      <c r="I292"/>
    </row>
    <row r="293" spans="1:9" s="89" customFormat="1" x14ac:dyDescent="0.25">
      <c r="A293"/>
      <c r="B293"/>
      <c r="C293"/>
      <c r="D293"/>
      <c r="E293"/>
      <c r="F293"/>
      <c r="G293"/>
      <c r="H293"/>
      <c r="I293"/>
    </row>
    <row r="294" spans="1:9" s="89" customFormat="1" x14ac:dyDescent="0.25">
      <c r="A294"/>
      <c r="B294"/>
      <c r="C294"/>
      <c r="D294"/>
      <c r="E294"/>
      <c r="F294"/>
      <c r="G294"/>
      <c r="H294"/>
      <c r="I294"/>
    </row>
    <row r="295" spans="1:9" s="89" customFormat="1" x14ac:dyDescent="0.25">
      <c r="A295"/>
      <c r="B295"/>
      <c r="C295"/>
      <c r="D295"/>
      <c r="E295"/>
      <c r="F295"/>
      <c r="G295"/>
      <c r="H295"/>
      <c r="I295"/>
    </row>
    <row r="296" spans="1:9" s="89" customFormat="1" x14ac:dyDescent="0.25">
      <c r="A296"/>
      <c r="B296"/>
      <c r="C296"/>
      <c r="D296"/>
      <c r="E296"/>
      <c r="F296"/>
      <c r="G296"/>
      <c r="H296"/>
      <c r="I296"/>
    </row>
    <row r="297" spans="1:9" s="89" customFormat="1" x14ac:dyDescent="0.25">
      <c r="A297"/>
      <c r="B297"/>
      <c r="C297"/>
      <c r="D297"/>
      <c r="E297"/>
      <c r="F297"/>
      <c r="G297"/>
      <c r="H297"/>
      <c r="I297"/>
    </row>
    <row r="298" spans="1:9" s="89" customFormat="1" x14ac:dyDescent="0.25">
      <c r="A298"/>
      <c r="B298"/>
      <c r="C298"/>
      <c r="D298"/>
      <c r="E298"/>
      <c r="F298"/>
      <c r="G298"/>
      <c r="H298"/>
      <c r="I298"/>
    </row>
    <row r="299" spans="1:9" s="89" customFormat="1" x14ac:dyDescent="0.25">
      <c r="A299"/>
      <c r="B299"/>
      <c r="C299"/>
      <c r="D299"/>
      <c r="E299"/>
      <c r="F299"/>
      <c r="G299"/>
      <c r="H299"/>
      <c r="I299"/>
    </row>
    <row r="300" spans="1:9" s="89" customFormat="1" x14ac:dyDescent="0.25">
      <c r="A300"/>
      <c r="B300"/>
      <c r="C300"/>
      <c r="D300"/>
      <c r="E300"/>
      <c r="F300"/>
      <c r="G300"/>
      <c r="H300"/>
      <c r="I300"/>
    </row>
    <row r="301" spans="1:9" s="89" customFormat="1" x14ac:dyDescent="0.25">
      <c r="A301"/>
      <c r="B301"/>
      <c r="C301"/>
      <c r="D301"/>
      <c r="E301"/>
      <c r="F301"/>
      <c r="G301"/>
      <c r="H301"/>
      <c r="I301"/>
    </row>
    <row r="302" spans="1:9" s="89" customFormat="1" x14ac:dyDescent="0.25">
      <c r="A302"/>
      <c r="B302"/>
      <c r="C302"/>
      <c r="D302"/>
      <c r="E302"/>
      <c r="F302"/>
      <c r="G302"/>
      <c r="H302"/>
      <c r="I302"/>
    </row>
    <row r="303" spans="1:9" s="89" customFormat="1" x14ac:dyDescent="0.25">
      <c r="A303"/>
      <c r="B303"/>
      <c r="C303"/>
      <c r="D303"/>
      <c r="E303"/>
      <c r="F303"/>
      <c r="G303"/>
      <c r="H303"/>
      <c r="I303"/>
    </row>
    <row r="304" spans="1:9" s="89" customFormat="1" x14ac:dyDescent="0.25">
      <c r="A304"/>
      <c r="B304"/>
      <c r="C304"/>
      <c r="D304"/>
      <c r="E304"/>
      <c r="F304"/>
      <c r="G304"/>
      <c r="H304"/>
      <c r="I304"/>
    </row>
    <row r="305" spans="1:9" s="89" customFormat="1" x14ac:dyDescent="0.25">
      <c r="A305"/>
      <c r="B305"/>
      <c r="C305"/>
      <c r="D305"/>
      <c r="E305"/>
      <c r="F305"/>
      <c r="G305"/>
      <c r="H305"/>
      <c r="I305"/>
    </row>
    <row r="306" spans="1:9" s="89" customFormat="1" x14ac:dyDescent="0.25">
      <c r="A306"/>
      <c r="B306"/>
      <c r="C306"/>
      <c r="D306"/>
      <c r="E306"/>
      <c r="F306"/>
      <c r="G306"/>
      <c r="H306"/>
      <c r="I306"/>
    </row>
    <row r="307" spans="1:9" s="89" customFormat="1" x14ac:dyDescent="0.25">
      <c r="A307"/>
      <c r="B307"/>
      <c r="C307"/>
      <c r="D307"/>
      <c r="E307"/>
      <c r="F307"/>
      <c r="G307"/>
      <c r="H307"/>
      <c r="I307"/>
    </row>
    <row r="308" spans="1:9" s="89" customFormat="1" x14ac:dyDescent="0.25">
      <c r="A308"/>
      <c r="B308"/>
      <c r="C308"/>
      <c r="D308"/>
      <c r="E308"/>
      <c r="F308"/>
      <c r="G308"/>
      <c r="H308"/>
      <c r="I308"/>
    </row>
    <row r="309" spans="1:9" s="89" customFormat="1" x14ac:dyDescent="0.25">
      <c r="A309"/>
      <c r="B309"/>
      <c r="C309"/>
      <c r="D309"/>
      <c r="E309"/>
      <c r="F309"/>
      <c r="G309"/>
      <c r="H309"/>
      <c r="I309"/>
    </row>
  </sheetData>
  <mergeCells count="242">
    <mergeCell ref="B195:D195"/>
    <mergeCell ref="E193:G193"/>
    <mergeCell ref="E195:G195"/>
    <mergeCell ref="E194:G194"/>
    <mergeCell ref="E196:G196"/>
    <mergeCell ref="H193:H196"/>
    <mergeCell ref="B1:H1"/>
    <mergeCell ref="B2:H3"/>
    <mergeCell ref="B4:H4"/>
    <mergeCell ref="B7:H7"/>
    <mergeCell ref="B8:H13"/>
    <mergeCell ref="B15:H15"/>
    <mergeCell ref="D147:F147"/>
    <mergeCell ref="D159:F159"/>
    <mergeCell ref="E22:F22"/>
    <mergeCell ref="G22:H22"/>
    <mergeCell ref="C27:D27"/>
    <mergeCell ref="E27:F27"/>
    <mergeCell ref="G27:H27"/>
    <mergeCell ref="C28:D28"/>
    <mergeCell ref="E28:F28"/>
    <mergeCell ref="G28:H28"/>
    <mergeCell ref="C25:D25"/>
    <mergeCell ref="E25:F25"/>
    <mergeCell ref="G25:H25"/>
    <mergeCell ref="C26:D26"/>
    <mergeCell ref="E26:F26"/>
    <mergeCell ref="G26:H26"/>
    <mergeCell ref="B31:E31"/>
    <mergeCell ref="B16:H16"/>
    <mergeCell ref="C17:D17"/>
    <mergeCell ref="E17:F17"/>
    <mergeCell ref="G17:H17"/>
    <mergeCell ref="C18:D18"/>
    <mergeCell ref="E18:F18"/>
    <mergeCell ref="G18:H18"/>
    <mergeCell ref="C23:D23"/>
    <mergeCell ref="E23:F23"/>
    <mergeCell ref="G23:H23"/>
    <mergeCell ref="C21:D21"/>
    <mergeCell ref="E21:F21"/>
    <mergeCell ref="G21:H21"/>
    <mergeCell ref="C22:D22"/>
    <mergeCell ref="E29:F29"/>
    <mergeCell ref="G29:H29"/>
    <mergeCell ref="C30:D30"/>
    <mergeCell ref="G30:H30"/>
    <mergeCell ref="E30:F30"/>
    <mergeCell ref="C19:D19"/>
    <mergeCell ref="E19:F19"/>
    <mergeCell ref="G19:H19"/>
    <mergeCell ref="C20:D20"/>
    <mergeCell ref="E20:F20"/>
    <mergeCell ref="G20:H20"/>
    <mergeCell ref="C24:D24"/>
    <mergeCell ref="E24:F24"/>
    <mergeCell ref="G24:H24"/>
    <mergeCell ref="B34:E34"/>
    <mergeCell ref="F34:H34"/>
    <mergeCell ref="B36:H36"/>
    <mergeCell ref="B37:H37"/>
    <mergeCell ref="B38:H38"/>
    <mergeCell ref="B39:H39"/>
    <mergeCell ref="F31:H31"/>
    <mergeCell ref="B32:E32"/>
    <mergeCell ref="F32:H32"/>
    <mergeCell ref="B33:E33"/>
    <mergeCell ref="F33:H33"/>
    <mergeCell ref="C44:D44"/>
    <mergeCell ref="F44:G44"/>
    <mergeCell ref="B46:H46"/>
    <mergeCell ref="B47:H47"/>
    <mergeCell ref="C48:E48"/>
    <mergeCell ref="F48:H48"/>
    <mergeCell ref="B40:H40"/>
    <mergeCell ref="C41:D41"/>
    <mergeCell ref="F41:G41"/>
    <mergeCell ref="C42:D42"/>
    <mergeCell ref="F42:G42"/>
    <mergeCell ref="C43:D43"/>
    <mergeCell ref="F43:G43"/>
    <mergeCell ref="C55:E55"/>
    <mergeCell ref="F55:H55"/>
    <mergeCell ref="C56:E56"/>
    <mergeCell ref="F56:H58"/>
    <mergeCell ref="C57:E57"/>
    <mergeCell ref="C58:E58"/>
    <mergeCell ref="C49:E49"/>
    <mergeCell ref="F49:H51"/>
    <mergeCell ref="C50:E50"/>
    <mergeCell ref="C51:E51"/>
    <mergeCell ref="B52:H52"/>
    <mergeCell ref="B54:H54"/>
    <mergeCell ref="D64:E64"/>
    <mergeCell ref="F64:G64"/>
    <mergeCell ref="D65:E65"/>
    <mergeCell ref="F65:G65"/>
    <mergeCell ref="D66:H66"/>
    <mergeCell ref="B59:H59"/>
    <mergeCell ref="B61:H61"/>
    <mergeCell ref="D62:E62"/>
    <mergeCell ref="F62:G62"/>
    <mergeCell ref="D63:E63"/>
    <mergeCell ref="F63:G63"/>
    <mergeCell ref="B83:H83"/>
    <mergeCell ref="B84:C84"/>
    <mergeCell ref="D84:D85"/>
    <mergeCell ref="E84:E85"/>
    <mergeCell ref="F84:F85"/>
    <mergeCell ref="G84:G85"/>
    <mergeCell ref="H84:H85"/>
    <mergeCell ref="B67:H67"/>
    <mergeCell ref="B69:H69"/>
    <mergeCell ref="B71:B73"/>
    <mergeCell ref="C71:C73"/>
    <mergeCell ref="B75:H75"/>
    <mergeCell ref="B123:H123"/>
    <mergeCell ref="D124:E124"/>
    <mergeCell ref="F124:G124"/>
    <mergeCell ref="D128:E128"/>
    <mergeCell ref="F128:G128"/>
    <mergeCell ref="B130:H130"/>
    <mergeCell ref="F126:G126"/>
    <mergeCell ref="F129:G129"/>
    <mergeCell ref="B86:B92"/>
    <mergeCell ref="H86:H121"/>
    <mergeCell ref="B93:B101"/>
    <mergeCell ref="B102:B108"/>
    <mergeCell ref="B109:B113"/>
    <mergeCell ref="B114:B116"/>
    <mergeCell ref="B117:B119"/>
    <mergeCell ref="B135:C135"/>
    <mergeCell ref="D135:E135"/>
    <mergeCell ref="B136:C136"/>
    <mergeCell ref="D136:E136"/>
    <mergeCell ref="B133:C133"/>
    <mergeCell ref="D133:E133"/>
    <mergeCell ref="B134:C134"/>
    <mergeCell ref="D134:E134"/>
    <mergeCell ref="B131:C131"/>
    <mergeCell ref="D131:E131"/>
    <mergeCell ref="B132:C132"/>
    <mergeCell ref="D132:E132"/>
    <mergeCell ref="E146:G146"/>
    <mergeCell ref="B139:C139"/>
    <mergeCell ref="D139:E139"/>
    <mergeCell ref="B140:C140"/>
    <mergeCell ref="D140:E140"/>
    <mergeCell ref="B141:C141"/>
    <mergeCell ref="D141:E141"/>
    <mergeCell ref="B137:C137"/>
    <mergeCell ref="D137:E137"/>
    <mergeCell ref="B138:C138"/>
    <mergeCell ref="D138:E138"/>
    <mergeCell ref="B156:H156"/>
    <mergeCell ref="D157:E157"/>
    <mergeCell ref="G157:H157"/>
    <mergeCell ref="B150:C150"/>
    <mergeCell ref="D150:E150"/>
    <mergeCell ref="F150:H150"/>
    <mergeCell ref="B151:C153"/>
    <mergeCell ref="D151:E153"/>
    <mergeCell ref="F151:H153"/>
    <mergeCell ref="G172:H172"/>
    <mergeCell ref="D178:F178"/>
    <mergeCell ref="B191:H191"/>
    <mergeCell ref="B192:D192"/>
    <mergeCell ref="E192:H192"/>
    <mergeCell ref="B193:D193"/>
    <mergeCell ref="G177:H177"/>
    <mergeCell ref="D185:F185"/>
    <mergeCell ref="G185:H185"/>
    <mergeCell ref="B197:H197"/>
    <mergeCell ref="B199:H199"/>
    <mergeCell ref="B181:H181"/>
    <mergeCell ref="C6:H6"/>
    <mergeCell ref="D125:E125"/>
    <mergeCell ref="F125:G125"/>
    <mergeCell ref="D126:E126"/>
    <mergeCell ref="D129:E129"/>
    <mergeCell ref="B179:H179"/>
    <mergeCell ref="D127:E127"/>
    <mergeCell ref="F127:G127"/>
    <mergeCell ref="B175:H175"/>
    <mergeCell ref="D176:F176"/>
    <mergeCell ref="G176:H176"/>
    <mergeCell ref="B168:H168"/>
    <mergeCell ref="B196:D196"/>
    <mergeCell ref="B194:D194"/>
    <mergeCell ref="D177:F177"/>
    <mergeCell ref="D169:F169"/>
    <mergeCell ref="G169:H169"/>
    <mergeCell ref="D173:F173"/>
    <mergeCell ref="D172:F172"/>
    <mergeCell ref="B247:H247"/>
    <mergeCell ref="D170:F170"/>
    <mergeCell ref="G170:H170"/>
    <mergeCell ref="D171:F171"/>
    <mergeCell ref="G171:H171"/>
    <mergeCell ref="B142:C142"/>
    <mergeCell ref="D142:E142"/>
    <mergeCell ref="G142:H142"/>
    <mergeCell ref="B225:H225"/>
    <mergeCell ref="B202:H202"/>
    <mergeCell ref="G178:H178"/>
    <mergeCell ref="B187:H187"/>
    <mergeCell ref="D188:F188"/>
    <mergeCell ref="G188:H188"/>
    <mergeCell ref="D189:F189"/>
    <mergeCell ref="G189:H189"/>
    <mergeCell ref="B183:H183"/>
    <mergeCell ref="D184:F184"/>
    <mergeCell ref="G184:H184"/>
    <mergeCell ref="D180:F180"/>
    <mergeCell ref="G180:H180"/>
    <mergeCell ref="G173:H173"/>
    <mergeCell ref="G200:H200"/>
    <mergeCell ref="B200:F200"/>
    <mergeCell ref="G134:H134"/>
    <mergeCell ref="G133:H133"/>
    <mergeCell ref="G132:H132"/>
    <mergeCell ref="G131:H131"/>
    <mergeCell ref="B167:H167"/>
    <mergeCell ref="B166:H166"/>
    <mergeCell ref="G141:H141"/>
    <mergeCell ref="G140:H140"/>
    <mergeCell ref="G139:H139"/>
    <mergeCell ref="G138:H138"/>
    <mergeCell ref="G137:H137"/>
    <mergeCell ref="G136:H136"/>
    <mergeCell ref="G135:H135"/>
    <mergeCell ref="B164:H164"/>
    <mergeCell ref="B161:H161"/>
    <mergeCell ref="B162:H162"/>
    <mergeCell ref="D163:E163"/>
    <mergeCell ref="G163:H163"/>
    <mergeCell ref="B158:H158"/>
    <mergeCell ref="B144:H144"/>
    <mergeCell ref="E145:G145"/>
    <mergeCell ref="B148:H148"/>
    <mergeCell ref="B149:H149"/>
    <mergeCell ref="B154:H154"/>
  </mergeCells>
  <hyperlinks>
    <hyperlink ref="F49" r:id="rId1"/>
    <hyperlink ref="H63" r:id="rId2" location="!/estadistica/cantidad-solicitud"/>
    <hyperlink ref="H64" r:id="rId3" location="!/estadistica/cantidad-solicitud"/>
    <hyperlink ref="H65" r:id="rId4" location="!/estadistica/cantidad-solicitud"/>
    <hyperlink ref="B40" r:id="rId5"/>
    <hyperlink ref="B38" r:id="rId6"/>
    <hyperlink ref="G132" r:id="rId7"/>
    <hyperlink ref="G133" r:id="rId8"/>
    <hyperlink ref="G134" r:id="rId9"/>
    <hyperlink ref="G135" r:id="rId10"/>
    <hyperlink ref="G136" r:id="rId11"/>
    <hyperlink ref="G137" r:id="rId12"/>
    <hyperlink ref="G138" r:id="rId13"/>
    <hyperlink ref="G139" r:id="rId14"/>
    <hyperlink ref="B16" r:id="rId15"/>
    <hyperlink ref="H124" r:id="rId16" location="!/buscar_informacion#busqueda "/>
    <hyperlink ref="H125" r:id="rId17"/>
    <hyperlink ref="H126" r:id="rId18" display="https://www.instagram.com/mambiente_py?igsh=MTV0MThqbzdkMmE1NQ== "/>
    <hyperlink ref="D128" r:id="rId19"/>
    <hyperlink ref="G140" r:id="rId20"/>
    <hyperlink ref="G141" r:id="rId21"/>
    <hyperlink ref="F56" r:id="rId22"/>
    <hyperlink ref="H146" r:id="rId23"/>
    <hyperlink ref="G142" r:id="rId24"/>
    <hyperlink ref="H79" r:id="rId25"/>
    <hyperlink ref="H80" r:id="rId26"/>
    <hyperlink ref="H81" r:id="rId27"/>
    <hyperlink ref="F151" r:id="rId28"/>
    <hyperlink ref="G170" r:id="rId29"/>
    <hyperlink ref="G171" r:id="rId30"/>
    <hyperlink ref="G172" r:id="rId31"/>
    <hyperlink ref="G177" r:id="rId32"/>
    <hyperlink ref="G185" r:id="rId33"/>
    <hyperlink ref="H193" r:id="rId34" location="/mecip/lista"/>
  </hyperlinks>
  <pageMargins left="0.7" right="0.7" top="0.75" bottom="0.75" header="0.3" footer="0.3"/>
  <pageSetup paperSize="9" scale="45" orientation="landscape" r:id="rId35"/>
  <drawing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61"/>
  <sheetViews>
    <sheetView topLeftCell="K198" zoomScale="32" zoomScaleNormal="32" workbookViewId="0">
      <selection activeCell="AB1" sqref="AB1:BH261"/>
    </sheetView>
  </sheetViews>
  <sheetFormatPr baseColWidth="10" defaultRowHeight="15" x14ac:dyDescent="0.25"/>
  <sheetData>
    <row r="1" spans="1:62" ht="46.5" customHeight="1" x14ac:dyDescent="0.4">
      <c r="A1" s="302" t="s">
        <v>571</v>
      </c>
      <c r="B1" s="293"/>
      <c r="C1" s="293"/>
      <c r="D1" s="293"/>
      <c r="E1" s="293"/>
      <c r="F1" s="293"/>
      <c r="G1" s="293"/>
      <c r="H1" s="293"/>
      <c r="I1" s="293"/>
      <c r="J1" s="293"/>
      <c r="K1" s="293"/>
      <c r="L1" s="293"/>
      <c r="M1" s="293"/>
      <c r="N1" s="293"/>
      <c r="O1" s="293"/>
      <c r="P1" s="293"/>
      <c r="Q1" s="293"/>
      <c r="R1" s="293"/>
      <c r="S1" s="293"/>
      <c r="T1" s="293"/>
      <c r="U1" s="293"/>
      <c r="V1" s="293"/>
      <c r="W1" s="293"/>
      <c r="X1" s="293"/>
      <c r="Y1" s="293"/>
      <c r="Z1" s="303"/>
      <c r="AA1" s="121"/>
      <c r="AB1" s="286" t="s">
        <v>572</v>
      </c>
      <c r="AC1" s="287"/>
      <c r="AD1" s="287"/>
      <c r="AE1" s="287"/>
      <c r="AF1" s="287"/>
      <c r="AG1" s="287"/>
      <c r="AH1" s="287"/>
      <c r="AI1" s="288"/>
      <c r="AJ1" s="288"/>
      <c r="AK1" s="288"/>
      <c r="AL1" s="288"/>
      <c r="AM1" s="288"/>
      <c r="AN1" s="288"/>
      <c r="AO1" s="288"/>
      <c r="AP1" s="287"/>
      <c r="AQ1" s="287"/>
      <c r="AR1" s="287"/>
      <c r="AS1" s="287"/>
      <c r="AT1" s="287"/>
      <c r="AU1" s="287"/>
      <c r="AV1" s="287"/>
      <c r="AW1" s="287"/>
      <c r="AX1" s="287"/>
      <c r="AY1" s="287"/>
      <c r="AZ1" s="287"/>
      <c r="BA1" s="287"/>
      <c r="BB1" s="287"/>
      <c r="BC1" s="287"/>
      <c r="BD1" s="287"/>
      <c r="BE1" s="287"/>
      <c r="BF1" s="287"/>
      <c r="BG1" s="287"/>
      <c r="BH1" s="287"/>
    </row>
    <row r="2" spans="1:62" ht="18.75" customHeight="1" x14ac:dyDescent="0.35">
      <c r="A2" s="304" t="s">
        <v>300</v>
      </c>
      <c r="B2" s="293"/>
      <c r="C2" s="293"/>
      <c r="D2" s="303"/>
      <c r="E2" s="305" t="s">
        <v>1</v>
      </c>
      <c r="F2" s="293"/>
      <c r="G2" s="293"/>
      <c r="H2" s="293"/>
      <c r="I2" s="293"/>
      <c r="J2" s="293"/>
      <c r="K2" s="293"/>
      <c r="L2" s="293"/>
      <c r="M2" s="293"/>
      <c r="N2" s="293"/>
      <c r="O2" s="293"/>
      <c r="P2" s="293"/>
      <c r="Q2" s="293"/>
      <c r="R2" s="293"/>
      <c r="S2" s="293"/>
      <c r="T2" s="293"/>
      <c r="U2" s="293"/>
      <c r="V2" s="293"/>
      <c r="W2" s="293"/>
      <c r="X2" s="293"/>
      <c r="Y2" s="293"/>
      <c r="Z2" s="303"/>
      <c r="AA2" s="122"/>
      <c r="AB2" s="123">
        <v>123</v>
      </c>
      <c r="AC2" s="123">
        <v>125</v>
      </c>
      <c r="AD2" s="123">
        <v>133</v>
      </c>
      <c r="AE2" s="123">
        <v>136</v>
      </c>
      <c r="AF2" s="123">
        <v>137</v>
      </c>
      <c r="AG2" s="123">
        <v>144</v>
      </c>
      <c r="AH2" s="123">
        <v>145</v>
      </c>
      <c r="AI2" s="124">
        <v>211</v>
      </c>
      <c r="AJ2" s="124">
        <v>212</v>
      </c>
      <c r="AK2" s="124">
        <v>214</v>
      </c>
      <c r="AL2" s="124">
        <v>215</v>
      </c>
      <c r="AM2" s="124">
        <v>232</v>
      </c>
      <c r="AN2" s="124">
        <v>242</v>
      </c>
      <c r="AO2" s="124">
        <v>312</v>
      </c>
      <c r="AP2" s="124">
        <v>245</v>
      </c>
      <c r="AQ2" s="124">
        <v>331</v>
      </c>
      <c r="AR2" s="124">
        <v>251</v>
      </c>
      <c r="AS2" s="124">
        <v>261</v>
      </c>
      <c r="AT2" s="124">
        <v>262</v>
      </c>
      <c r="AU2" s="124">
        <v>265</v>
      </c>
      <c r="AV2" s="124">
        <v>269</v>
      </c>
      <c r="AW2" s="124">
        <v>311</v>
      </c>
      <c r="AX2" s="124">
        <v>333</v>
      </c>
      <c r="AY2" s="124">
        <v>341</v>
      </c>
      <c r="AZ2" s="124">
        <v>342</v>
      </c>
      <c r="BA2" s="124">
        <v>343</v>
      </c>
      <c r="BB2" s="124">
        <v>345</v>
      </c>
      <c r="BC2" s="124">
        <v>346</v>
      </c>
      <c r="BD2" s="124">
        <v>361</v>
      </c>
      <c r="BE2" s="124">
        <v>332</v>
      </c>
      <c r="BF2" s="124">
        <v>334</v>
      </c>
      <c r="BG2" s="124">
        <v>344</v>
      </c>
      <c r="BH2" s="124"/>
    </row>
    <row r="3" spans="1:62" ht="16.5" customHeight="1" x14ac:dyDescent="0.25">
      <c r="A3" s="298"/>
      <c r="B3" s="298" t="s">
        <v>299</v>
      </c>
      <c r="C3" s="298" t="s">
        <v>298</v>
      </c>
      <c r="D3" s="298" t="s">
        <v>297</v>
      </c>
      <c r="E3" s="306" t="s">
        <v>296</v>
      </c>
      <c r="F3" s="293"/>
      <c r="G3" s="293"/>
      <c r="H3" s="293"/>
      <c r="I3" s="293"/>
      <c r="J3" s="293"/>
      <c r="K3" s="293"/>
      <c r="L3" s="293"/>
      <c r="M3" s="293"/>
      <c r="N3" s="293"/>
      <c r="O3" s="293"/>
      <c r="P3" s="293"/>
      <c r="Q3" s="293"/>
      <c r="R3" s="293"/>
      <c r="S3" s="293"/>
      <c r="T3" s="293"/>
      <c r="U3" s="293"/>
      <c r="V3" s="293"/>
      <c r="W3" s="293"/>
      <c r="X3" s="293"/>
      <c r="Y3" s="293"/>
      <c r="Z3" s="303"/>
      <c r="AA3" s="125"/>
      <c r="AB3" s="126">
        <v>134794337</v>
      </c>
      <c r="AC3" s="126">
        <v>22428263</v>
      </c>
      <c r="AD3" s="126">
        <v>124011111</v>
      </c>
      <c r="AE3" s="126">
        <v>39800000</v>
      </c>
      <c r="AF3" s="126">
        <v>10700000</v>
      </c>
      <c r="AG3" s="126">
        <v>116627640</v>
      </c>
      <c r="AH3" s="126">
        <v>0</v>
      </c>
      <c r="AI3" s="126">
        <v>37657529</v>
      </c>
      <c r="AJ3" s="126">
        <v>6294805</v>
      </c>
      <c r="AK3" s="126">
        <v>3322597</v>
      </c>
      <c r="AL3" s="126">
        <v>493000</v>
      </c>
      <c r="AM3" s="126">
        <v>436057088</v>
      </c>
      <c r="AN3" s="126">
        <v>2850000</v>
      </c>
      <c r="AO3" s="127"/>
      <c r="AP3" s="126">
        <v>211200000</v>
      </c>
      <c r="AQ3" s="126">
        <v>28403277</v>
      </c>
      <c r="AR3" s="126">
        <v>3200000</v>
      </c>
      <c r="AS3" s="126">
        <v>248481727</v>
      </c>
      <c r="AT3" s="126">
        <v>16666190</v>
      </c>
      <c r="AU3" s="126">
        <v>0</v>
      </c>
      <c r="AV3" s="126">
        <v>944508500</v>
      </c>
      <c r="AW3" s="126">
        <v>21195000</v>
      </c>
      <c r="AX3" s="126">
        <v>0</v>
      </c>
      <c r="AY3" s="126">
        <v>343400</v>
      </c>
      <c r="AZ3" s="126">
        <v>9249550</v>
      </c>
      <c r="BA3" s="126">
        <v>10737500</v>
      </c>
      <c r="BB3" s="126">
        <v>1260000</v>
      </c>
      <c r="BC3" s="126">
        <v>0</v>
      </c>
      <c r="BD3" s="126">
        <v>167832821</v>
      </c>
      <c r="BE3" s="126">
        <v>0</v>
      </c>
      <c r="BF3" s="126">
        <v>660000</v>
      </c>
      <c r="BG3" s="126">
        <v>0</v>
      </c>
      <c r="BH3" s="126"/>
      <c r="BI3" s="126"/>
      <c r="BJ3" s="126"/>
    </row>
    <row r="4" spans="1:62" ht="40.5" customHeight="1" x14ac:dyDescent="0.25">
      <c r="A4" s="290"/>
      <c r="B4" s="290"/>
      <c r="C4" s="290"/>
      <c r="D4" s="290"/>
      <c r="E4" s="11" t="s">
        <v>295</v>
      </c>
      <c r="F4" s="11" t="s">
        <v>294</v>
      </c>
      <c r="G4" s="11" t="s">
        <v>293</v>
      </c>
      <c r="H4" s="11" t="s">
        <v>292</v>
      </c>
      <c r="I4" s="11" t="s">
        <v>291</v>
      </c>
      <c r="J4" s="11" t="s">
        <v>290</v>
      </c>
      <c r="K4" s="11" t="s">
        <v>289</v>
      </c>
      <c r="L4" s="11" t="s">
        <v>288</v>
      </c>
      <c r="M4" s="11" t="s">
        <v>287</v>
      </c>
      <c r="N4" s="11" t="s">
        <v>286</v>
      </c>
      <c r="O4" s="11" t="s">
        <v>285</v>
      </c>
      <c r="P4" s="11" t="s">
        <v>284</v>
      </c>
      <c r="Q4" s="11" t="s">
        <v>283</v>
      </c>
      <c r="R4" s="11" t="s">
        <v>282</v>
      </c>
      <c r="S4" s="11" t="s">
        <v>281</v>
      </c>
      <c r="T4" s="11" t="s">
        <v>280</v>
      </c>
      <c r="U4" s="11" t="s">
        <v>279</v>
      </c>
      <c r="V4" s="11" t="s">
        <v>278</v>
      </c>
      <c r="W4" s="11" t="s">
        <v>277</v>
      </c>
      <c r="X4" s="11" t="s">
        <v>276</v>
      </c>
      <c r="Y4" s="11" t="s">
        <v>275</v>
      </c>
      <c r="Z4" s="98" t="s">
        <v>274</v>
      </c>
      <c r="AA4" s="98" t="s">
        <v>573</v>
      </c>
      <c r="AB4" s="128">
        <f t="shared" ref="AB4:BH4" si="0">AB3/$D$260</f>
        <v>33266.124629812439</v>
      </c>
      <c r="AC4" s="128">
        <f t="shared" si="0"/>
        <v>5535.1093287265548</v>
      </c>
      <c r="AD4" s="128">
        <f t="shared" si="0"/>
        <v>30604.913869693977</v>
      </c>
      <c r="AE4" s="128">
        <f t="shared" si="0"/>
        <v>9822.3099703849948</v>
      </c>
      <c r="AF4" s="128">
        <f t="shared" si="0"/>
        <v>2640.6712734452121</v>
      </c>
      <c r="AG4" s="128">
        <f t="shared" si="0"/>
        <v>28782.734452122408</v>
      </c>
      <c r="AH4" s="128">
        <f t="shared" si="0"/>
        <v>0</v>
      </c>
      <c r="AI4" s="128">
        <f t="shared" si="0"/>
        <v>9293.5658933859813</v>
      </c>
      <c r="AJ4" s="128">
        <f t="shared" si="0"/>
        <v>1553.5056762092793</v>
      </c>
      <c r="AK4" s="128">
        <f t="shared" si="0"/>
        <v>819.98938795656466</v>
      </c>
      <c r="AL4" s="128">
        <f t="shared" si="0"/>
        <v>121.66831194471865</v>
      </c>
      <c r="AM4" s="128">
        <f t="shared" si="0"/>
        <v>107615.27344521224</v>
      </c>
      <c r="AN4" s="128">
        <f t="shared" si="0"/>
        <v>703.35636722606125</v>
      </c>
      <c r="AO4" s="128">
        <f t="shared" si="0"/>
        <v>0</v>
      </c>
      <c r="AP4" s="128">
        <f t="shared" si="0"/>
        <v>52122.408687068113</v>
      </c>
      <c r="AQ4" s="128">
        <f t="shared" si="0"/>
        <v>7009.6932379072059</v>
      </c>
      <c r="AR4" s="128">
        <f t="shared" si="0"/>
        <v>789.73346495557746</v>
      </c>
      <c r="AS4" s="128">
        <f t="shared" si="0"/>
        <v>61323.229763079959</v>
      </c>
      <c r="AT4" s="128">
        <f t="shared" si="0"/>
        <v>4113.0774925962487</v>
      </c>
      <c r="AU4" s="128">
        <f t="shared" si="0"/>
        <v>0</v>
      </c>
      <c r="AV4" s="128">
        <f t="shared" si="0"/>
        <v>233096.86574531096</v>
      </c>
      <c r="AW4" s="128">
        <f t="shared" si="0"/>
        <v>5230.7502467917075</v>
      </c>
      <c r="AX4" s="128">
        <f t="shared" si="0"/>
        <v>0</v>
      </c>
      <c r="AY4" s="128">
        <f t="shared" si="0"/>
        <v>84.748272458045406</v>
      </c>
      <c r="AZ4" s="128">
        <f t="shared" si="0"/>
        <v>2282.7122408687069</v>
      </c>
      <c r="BA4" s="128">
        <f t="shared" si="0"/>
        <v>2649.9259624876604</v>
      </c>
      <c r="BB4" s="128">
        <f t="shared" si="0"/>
        <v>310.95755182625862</v>
      </c>
      <c r="BC4" s="128">
        <f t="shared" si="0"/>
        <v>0</v>
      </c>
      <c r="BD4" s="128">
        <f t="shared" si="0"/>
        <v>41419.748519249755</v>
      </c>
      <c r="BE4" s="128">
        <f t="shared" si="0"/>
        <v>0</v>
      </c>
      <c r="BF4" s="128">
        <f t="shared" si="0"/>
        <v>162.88252714708787</v>
      </c>
      <c r="BG4" s="128">
        <f t="shared" si="0"/>
        <v>0</v>
      </c>
      <c r="BH4" s="128">
        <f t="shared" si="0"/>
        <v>0</v>
      </c>
      <c r="BI4" s="126"/>
    </row>
    <row r="5" spans="1:62" x14ac:dyDescent="0.25">
      <c r="A5" s="95" t="s">
        <v>273</v>
      </c>
      <c r="B5" s="96">
        <v>825</v>
      </c>
      <c r="C5" s="99" t="s">
        <v>272</v>
      </c>
      <c r="D5" s="96">
        <f t="shared" ref="D5:D68" si="1">SUM(E5:Z5)</f>
        <v>825</v>
      </c>
      <c r="E5" s="2">
        <v>99</v>
      </c>
      <c r="F5" s="2">
        <v>401</v>
      </c>
      <c r="G5" s="2">
        <v>54</v>
      </c>
      <c r="H5" s="2">
        <v>236</v>
      </c>
      <c r="I5" s="2">
        <v>26</v>
      </c>
      <c r="J5" s="2">
        <v>0</v>
      </c>
      <c r="K5" s="2">
        <v>0</v>
      </c>
      <c r="L5" s="2">
        <v>0</v>
      </c>
      <c r="M5" s="2">
        <v>1</v>
      </c>
      <c r="N5" s="2">
        <v>1</v>
      </c>
      <c r="O5" s="2">
        <v>0</v>
      </c>
      <c r="P5" s="2">
        <v>1</v>
      </c>
      <c r="Q5" s="2">
        <v>0</v>
      </c>
      <c r="R5" s="2">
        <v>0</v>
      </c>
      <c r="S5" s="2">
        <v>0</v>
      </c>
      <c r="T5" s="2">
        <v>0</v>
      </c>
      <c r="U5" s="2">
        <v>0</v>
      </c>
      <c r="V5" s="2">
        <v>0</v>
      </c>
      <c r="W5" s="2">
        <v>0</v>
      </c>
      <c r="X5" s="2">
        <v>0</v>
      </c>
      <c r="Y5" s="2">
        <v>0</v>
      </c>
      <c r="Z5" s="2">
        <v>6</v>
      </c>
      <c r="AA5" s="2">
        <f t="shared" ref="AA5:AA68" si="2">SUM(G5:Y5)</f>
        <v>319</v>
      </c>
      <c r="AB5" s="2" t="e">
        <f>+[1]FISCALIZACIONES!AA5+[1]CERTIFICADOS!AA5+[1]REGISTROS!AA5+[1]PERMISOS!AA5+[1]LICENCIAS!AA5</f>
        <v>#REF!</v>
      </c>
      <c r="AC5" s="2" t="e">
        <f>+[1]FISCALIZACIONES!AB5+[1]CERTIFICADOS!AB5+[1]REGISTROS!AB5+[1]PERMISOS!AB5+[1]LICENCIAS!AB5</f>
        <v>#REF!</v>
      </c>
      <c r="AD5" s="2" t="e">
        <f>+[1]FISCALIZACIONES!AC5+[1]CERTIFICADOS!AC5+[1]REGISTROS!AC5+[1]PERMISOS!AC5+[1]LICENCIAS!AC5</f>
        <v>#REF!</v>
      </c>
      <c r="AE5" s="2" t="e">
        <f>+[1]FISCALIZACIONES!AD5+[1]CERTIFICADOS!AD5+[1]REGISTROS!AD5+[1]PERMISOS!AD5+[1]LICENCIAS!AD5</f>
        <v>#REF!</v>
      </c>
      <c r="AF5" s="2" t="e">
        <f>+[1]FISCALIZACIONES!AE5+[1]CERTIFICADOS!AE5+[1]REGISTROS!AE5+[1]PERMISOS!AE5+[1]LICENCIAS!AE5</f>
        <v>#REF!</v>
      </c>
      <c r="AG5" s="2" t="e">
        <f>+[1]FISCALIZACIONES!AF5+[1]CERTIFICADOS!AF5+[1]REGISTROS!AF5+[1]PERMISOS!AF5+[1]LICENCIAS!AF5</f>
        <v>#REF!</v>
      </c>
      <c r="AH5" s="2" t="e">
        <f>+[1]FISCALIZACIONES!AG5+[1]CERTIFICADOS!AG5+[1]REGISTROS!AG5+[1]PERMISOS!AG5+[1]LICENCIAS!AG5</f>
        <v>#REF!</v>
      </c>
      <c r="AI5" s="2" t="e">
        <f>+[1]FISCALIZACIONES!AH5+[1]CERTIFICADOS!AH5+[1]REGISTROS!AH5+[1]PERMISOS!AH5+[1]LICENCIAS!AH5</f>
        <v>#REF!</v>
      </c>
      <c r="AJ5" s="2" t="e">
        <f>+[1]FISCALIZACIONES!AI5+[1]CERTIFICADOS!AI5+[1]REGISTROS!AI5+[1]PERMISOS!AI5+[1]LICENCIAS!AI5</f>
        <v>#REF!</v>
      </c>
      <c r="AK5" s="2" t="e">
        <f>+[1]FISCALIZACIONES!AJ5+[1]CERTIFICADOS!AJ5+[1]REGISTROS!AJ5+[1]PERMISOS!AJ5+[1]LICENCIAS!AJ5</f>
        <v>#REF!</v>
      </c>
      <c r="AL5" s="2" t="e">
        <f>+[1]FISCALIZACIONES!AK5+[1]CERTIFICADOS!AK5+[1]REGISTROS!AK5+[1]PERMISOS!AK5+[1]LICENCIAS!AK5</f>
        <v>#REF!</v>
      </c>
      <c r="AM5" s="2" t="e">
        <f>+[1]FISCALIZACIONES!AL5+[1]CERTIFICADOS!AL5+[1]REGISTROS!AL5+[1]PERMISOS!AL5+[1]LICENCIAS!AL5</f>
        <v>#REF!</v>
      </c>
      <c r="AN5" s="2" t="e">
        <f>+[1]FISCALIZACIONES!AM5+[1]CERTIFICADOS!AM5+[1]REGISTROS!AM5+[1]PERMISOS!AM5+[1]LICENCIAS!AM5</f>
        <v>#REF!</v>
      </c>
      <c r="AO5" s="2" t="e">
        <f>+[1]FISCALIZACIONES!AN5+[1]CERTIFICADOS!AN5+[1]REGISTROS!AN5+[1]PERMISOS!AN5+[1]LICENCIAS!AN5</f>
        <v>#REF!</v>
      </c>
      <c r="AP5" s="2" t="e">
        <f>+[1]FISCALIZACIONES!AO5+[1]CERTIFICADOS!AO5+[1]REGISTROS!AO5+[1]PERMISOS!AO5+[1]LICENCIAS!AO5</f>
        <v>#REF!</v>
      </c>
      <c r="AQ5" s="2" t="e">
        <f>+[1]FISCALIZACIONES!AP5+[1]CERTIFICADOS!AP5+[1]REGISTROS!AP5+[1]PERMISOS!AP5+[1]LICENCIAS!AP5</f>
        <v>#REF!</v>
      </c>
      <c r="AR5" s="2" t="e">
        <f>+[1]FISCALIZACIONES!AQ5+[1]CERTIFICADOS!AQ5+[1]REGISTROS!AQ5+[1]PERMISOS!AQ5+[1]LICENCIAS!AQ5</f>
        <v>#REF!</v>
      </c>
      <c r="AS5" s="2" t="e">
        <f>+[1]FISCALIZACIONES!AR5+[1]CERTIFICADOS!AR5+[1]REGISTROS!AR5+[1]PERMISOS!AR5+[1]LICENCIAS!AR5</f>
        <v>#REF!</v>
      </c>
      <c r="AT5" s="2" t="e">
        <f>+[1]FISCALIZACIONES!AS5+[1]CERTIFICADOS!AS5+[1]REGISTROS!AS5+[1]PERMISOS!AS5+[1]LICENCIAS!AS5</f>
        <v>#REF!</v>
      </c>
      <c r="AU5" s="2" t="e">
        <f>+[1]FISCALIZACIONES!AT5+[1]CERTIFICADOS!AT5+[1]REGISTROS!AT5+[1]PERMISOS!AT5+[1]LICENCIAS!AT5</f>
        <v>#REF!</v>
      </c>
      <c r="AV5" s="2" t="e">
        <f>+[1]FISCALIZACIONES!AU5+[1]CERTIFICADOS!AU5+[1]REGISTROS!AU5+[1]PERMISOS!AU5+[1]LICENCIAS!AU5</f>
        <v>#REF!</v>
      </c>
      <c r="AW5" s="2" t="e">
        <f>+[1]FISCALIZACIONES!AV5+[1]CERTIFICADOS!AV5+[1]REGISTROS!AV5+[1]PERMISOS!AV5+[1]LICENCIAS!AV5</f>
        <v>#REF!</v>
      </c>
      <c r="AX5" s="2" t="e">
        <f>+[1]FISCALIZACIONES!AW5+[1]CERTIFICADOS!AW5+[1]REGISTROS!AW5+[1]PERMISOS!AW5+[1]LICENCIAS!AW5</f>
        <v>#REF!</v>
      </c>
      <c r="AY5" s="2" t="e">
        <f>+[1]FISCALIZACIONES!AX5+[1]CERTIFICADOS!AX5+[1]REGISTROS!AX5+[1]PERMISOS!AX5+[1]LICENCIAS!AX5</f>
        <v>#REF!</v>
      </c>
      <c r="AZ5" s="2" t="e">
        <f>+[1]FISCALIZACIONES!AY5+[1]CERTIFICADOS!AY5+[1]REGISTROS!AY5+[1]PERMISOS!AY5+[1]LICENCIAS!AY5</f>
        <v>#REF!</v>
      </c>
      <c r="BA5" s="2" t="e">
        <f>+[1]FISCALIZACIONES!AZ5+[1]CERTIFICADOS!AZ5+[1]REGISTROS!AZ5+[1]PERMISOS!AZ5+[1]LICENCIAS!AZ5</f>
        <v>#REF!</v>
      </c>
      <c r="BB5" s="2" t="e">
        <f>+[1]FISCALIZACIONES!BA5+[1]CERTIFICADOS!BA5+[1]REGISTROS!BA5+[1]PERMISOS!BA5+[1]LICENCIAS!BA5</f>
        <v>#REF!</v>
      </c>
      <c r="BC5" s="2" t="e">
        <f>+[1]FISCALIZACIONES!BB5+[1]CERTIFICADOS!BB5+[1]REGISTROS!BB5+[1]PERMISOS!BB5+[1]LICENCIAS!BB5</f>
        <v>#REF!</v>
      </c>
      <c r="BD5" s="2" t="e">
        <f>+[1]FISCALIZACIONES!BC5+[1]CERTIFICADOS!BC5+[1]REGISTROS!BC5+[1]PERMISOS!BC5+[1]LICENCIAS!BC5</f>
        <v>#REF!</v>
      </c>
      <c r="BE5" s="2" t="e">
        <f>+[1]FISCALIZACIONES!BD5+[1]CERTIFICADOS!BD5+[1]REGISTROS!BD5+[1]PERMISOS!BD5+[1]LICENCIAS!BD5</f>
        <v>#REF!</v>
      </c>
      <c r="BF5" s="2" t="e">
        <f>+[1]FISCALIZACIONES!BE5+[1]CERTIFICADOS!BE5+[1]REGISTROS!BE5+[1]PERMISOS!BE5+[1]LICENCIAS!BE5</f>
        <v>#REF!</v>
      </c>
      <c r="BG5" s="2" t="e">
        <f>+[1]FISCALIZACIONES!BF5+[1]CERTIFICADOS!BF5+[1]REGISTROS!BF5+[1]PERMISOS!BF5+[1]LICENCIAS!BF5</f>
        <v>#REF!</v>
      </c>
      <c r="BH5" s="2" t="e">
        <f>+[1]FISCALIZACIONES!BG5+[1]CERTIFICADOS!BG5+[1]REGISTROS!BG5+[1]PERMISOS!BG5+[1]LICENCIAS!BG5</f>
        <v>#REF!</v>
      </c>
    </row>
    <row r="6" spans="1:62" x14ac:dyDescent="0.25">
      <c r="A6" s="294" t="s">
        <v>271</v>
      </c>
      <c r="B6" s="300">
        <v>236</v>
      </c>
      <c r="C6" s="10" t="s">
        <v>270</v>
      </c>
      <c r="D6" s="96">
        <f t="shared" si="1"/>
        <v>5</v>
      </c>
      <c r="E6" s="2">
        <v>2</v>
      </c>
      <c r="F6" s="2">
        <v>2</v>
      </c>
      <c r="G6" s="2">
        <v>0</v>
      </c>
      <c r="H6" s="2">
        <v>0</v>
      </c>
      <c r="I6" s="2">
        <v>0</v>
      </c>
      <c r="J6" s="2">
        <v>0</v>
      </c>
      <c r="K6" s="2">
        <v>0</v>
      </c>
      <c r="L6" s="2">
        <v>0</v>
      </c>
      <c r="M6" s="2">
        <v>0</v>
      </c>
      <c r="N6" s="2">
        <v>1</v>
      </c>
      <c r="O6" s="2">
        <v>0</v>
      </c>
      <c r="P6" s="2">
        <v>0</v>
      </c>
      <c r="Q6" s="2">
        <v>0</v>
      </c>
      <c r="R6" s="2">
        <v>0</v>
      </c>
      <c r="S6" s="2">
        <v>0</v>
      </c>
      <c r="T6" s="2">
        <v>0</v>
      </c>
      <c r="U6" s="2">
        <v>0</v>
      </c>
      <c r="V6" s="2">
        <v>0</v>
      </c>
      <c r="W6" s="2">
        <v>0</v>
      </c>
      <c r="X6" s="2">
        <v>0</v>
      </c>
      <c r="Y6" s="2">
        <v>0</v>
      </c>
      <c r="Z6" s="2">
        <v>0</v>
      </c>
      <c r="AA6" s="2">
        <f t="shared" si="2"/>
        <v>1</v>
      </c>
      <c r="AB6" s="129">
        <f t="shared" ref="AB6:AB69" si="3">$AB$4*D6</f>
        <v>166330.62314906219</v>
      </c>
      <c r="AC6" s="129">
        <f t="shared" ref="AC6:AC69" si="4">$AC$4*D6</f>
        <v>27675.546643632773</v>
      </c>
      <c r="AD6" s="130">
        <f t="shared" ref="AD6:AD69" si="5">$AD$4*D6</f>
        <v>153024.5693484699</v>
      </c>
      <c r="AE6" s="130">
        <f t="shared" ref="AE6:AE69" si="6">$AE$4*D6</f>
        <v>49111.549851924974</v>
      </c>
      <c r="AF6" s="130">
        <f t="shared" ref="AF6:AF69" si="7">$AF$4*D6</f>
        <v>13203.356367226061</v>
      </c>
      <c r="AG6" s="130">
        <f t="shared" ref="AG6:AG69" si="8">$AG$4*D6</f>
        <v>143913.67226061205</v>
      </c>
      <c r="AH6" s="130">
        <f t="shared" ref="AH6:AH69" si="9">$AH$4*D6</f>
        <v>0</v>
      </c>
      <c r="AI6" s="131">
        <f t="shared" ref="AI6:AI69" si="10">$AI$4*D6</f>
        <v>46467.829466929907</v>
      </c>
      <c r="AJ6" s="131">
        <f t="shared" ref="AJ6:AJ69" si="11">$AJ$4*D6</f>
        <v>7767.5283810463961</v>
      </c>
      <c r="AK6" s="131">
        <f t="shared" ref="AK6:AK69" si="12">$AK$4*D6</f>
        <v>4099.9469397828234</v>
      </c>
      <c r="AL6" s="131">
        <f t="shared" ref="AL6:AL69" si="13">$AL$4*D6</f>
        <v>608.34155972359326</v>
      </c>
      <c r="AM6" s="131">
        <f t="shared" ref="AM6:AM69" si="14">$AM$4*D6</f>
        <v>538076.36722606118</v>
      </c>
      <c r="AN6" s="131">
        <f t="shared" ref="AN6:AN69" si="15">$AN$4*D6</f>
        <v>3516.7818361303061</v>
      </c>
      <c r="AO6" s="131">
        <f t="shared" ref="AO6:AO69" si="16">$AO$4*D6</f>
        <v>0</v>
      </c>
      <c r="AP6" s="131">
        <f t="shared" ref="AP6:AP69" si="17">$AP$4*D6</f>
        <v>260612.04343534057</v>
      </c>
      <c r="AQ6" s="131">
        <f t="shared" ref="AQ6:AQ69" si="18">$AQ$4*D6</f>
        <v>35048.466189536033</v>
      </c>
      <c r="AR6" s="131">
        <f t="shared" ref="AR6:AR69" si="19">$AR$4*D6</f>
        <v>3948.6673247778872</v>
      </c>
      <c r="AS6" s="131">
        <f t="shared" ref="AS6:AS69" si="20">$AS$4*D6</f>
        <v>306616.14881539979</v>
      </c>
      <c r="AT6" s="131">
        <f t="shared" ref="AT6:AT69" si="21">$AT$4*D6</f>
        <v>20565.387462981242</v>
      </c>
      <c r="AU6" s="131">
        <f t="shared" ref="AU6:AU69" si="22">$AU$4*D6</f>
        <v>0</v>
      </c>
      <c r="AV6" s="131">
        <f t="shared" ref="AV6:AV69" si="23">$AV$4*D6</f>
        <v>1165484.3287265548</v>
      </c>
      <c r="AW6" s="131">
        <f t="shared" ref="AW6:AW69" si="24">$AW$4*D6</f>
        <v>26153.751233958537</v>
      </c>
      <c r="AX6" s="131">
        <f t="shared" ref="AX6:AX69" si="25">$AX$4*D6</f>
        <v>0</v>
      </c>
      <c r="AY6" s="131">
        <f t="shared" ref="AY6:AY69" si="26">$AY$4*D6</f>
        <v>423.74136229022702</v>
      </c>
      <c r="AZ6" s="131">
        <f t="shared" ref="AZ6:AZ69" si="27">$AZ$4*D6</f>
        <v>11413.561204343534</v>
      </c>
      <c r="BA6" s="131">
        <f t="shared" ref="BA6:BA69" si="28">$BA$4*D6</f>
        <v>13249.629812438303</v>
      </c>
      <c r="BB6" s="131">
        <f t="shared" ref="BB6:BB69" si="29">$BB$4*D6</f>
        <v>1554.7877591312931</v>
      </c>
      <c r="BC6" s="131">
        <f t="shared" ref="BC6:BC69" si="30">$BC$4*D6</f>
        <v>0</v>
      </c>
      <c r="BD6" s="131">
        <f t="shared" ref="BD6:BD69" si="31">$BD$4*D6</f>
        <v>207098.74259624878</v>
      </c>
      <c r="BE6" s="131">
        <f t="shared" ref="BE6:BE69" si="32">$BE$4*D6</f>
        <v>0</v>
      </c>
      <c r="BF6" s="131">
        <f t="shared" ref="BF6:BF69" si="33">$BF$4*D6</f>
        <v>814.41263573543938</v>
      </c>
      <c r="BG6" s="131">
        <f t="shared" ref="BG6:BG69" si="34">$BG$4*D6</f>
        <v>0</v>
      </c>
      <c r="BH6" s="131">
        <f t="shared" ref="BH6:BH69" si="35">$BH$4*D6</f>
        <v>0</v>
      </c>
    </row>
    <row r="7" spans="1:62" x14ac:dyDescent="0.25">
      <c r="A7" s="295"/>
      <c r="B7" s="295"/>
      <c r="C7" s="10" t="s">
        <v>269</v>
      </c>
      <c r="D7" s="96">
        <f t="shared" si="1"/>
        <v>6</v>
      </c>
      <c r="E7" s="2">
        <v>2</v>
      </c>
      <c r="F7" s="2">
        <v>2</v>
      </c>
      <c r="G7" s="2">
        <v>0</v>
      </c>
      <c r="H7" s="2">
        <v>1</v>
      </c>
      <c r="I7" s="2">
        <v>0</v>
      </c>
      <c r="J7" s="2">
        <v>0</v>
      </c>
      <c r="K7" s="2">
        <v>0</v>
      </c>
      <c r="L7" s="2">
        <v>0</v>
      </c>
      <c r="M7" s="2">
        <v>0</v>
      </c>
      <c r="N7" s="2">
        <v>1</v>
      </c>
      <c r="O7" s="2">
        <v>0</v>
      </c>
      <c r="P7" s="2">
        <v>0</v>
      </c>
      <c r="Q7" s="2">
        <v>0</v>
      </c>
      <c r="R7" s="2">
        <v>0</v>
      </c>
      <c r="S7" s="2">
        <v>0</v>
      </c>
      <c r="T7" s="2">
        <v>0</v>
      </c>
      <c r="U7" s="2">
        <v>0</v>
      </c>
      <c r="V7" s="2">
        <v>0</v>
      </c>
      <c r="W7" s="2">
        <v>0</v>
      </c>
      <c r="X7" s="2">
        <v>0</v>
      </c>
      <c r="Y7" s="2">
        <v>0</v>
      </c>
      <c r="Z7" s="2">
        <v>0</v>
      </c>
      <c r="AA7" s="2">
        <f t="shared" si="2"/>
        <v>2</v>
      </c>
      <c r="AB7" s="129">
        <f t="shared" si="3"/>
        <v>199596.74777887465</v>
      </c>
      <c r="AC7" s="129">
        <f t="shared" si="4"/>
        <v>33210.655972359331</v>
      </c>
      <c r="AD7" s="130">
        <f t="shared" si="5"/>
        <v>183629.48321816386</v>
      </c>
      <c r="AE7" s="130">
        <f t="shared" si="6"/>
        <v>58933.859822309969</v>
      </c>
      <c r="AF7" s="130">
        <f t="shared" si="7"/>
        <v>15844.027640671273</v>
      </c>
      <c r="AG7" s="130">
        <f t="shared" si="8"/>
        <v>172696.40671273443</v>
      </c>
      <c r="AH7" s="130">
        <f t="shared" si="9"/>
        <v>0</v>
      </c>
      <c r="AI7" s="131">
        <f t="shared" si="10"/>
        <v>55761.395360315888</v>
      </c>
      <c r="AJ7" s="131">
        <f t="shared" si="11"/>
        <v>9321.0340572556761</v>
      </c>
      <c r="AK7" s="131">
        <f t="shared" si="12"/>
        <v>4919.9363277393877</v>
      </c>
      <c r="AL7" s="131">
        <f t="shared" si="13"/>
        <v>730.00987166831192</v>
      </c>
      <c r="AM7" s="131">
        <f t="shared" si="14"/>
        <v>645691.64067127346</v>
      </c>
      <c r="AN7" s="131">
        <f t="shared" si="15"/>
        <v>4220.1382033563677</v>
      </c>
      <c r="AO7" s="131">
        <f t="shared" si="16"/>
        <v>0</v>
      </c>
      <c r="AP7" s="131">
        <f t="shared" si="17"/>
        <v>312734.45212240866</v>
      </c>
      <c r="AQ7" s="131">
        <f t="shared" si="18"/>
        <v>42058.159427443235</v>
      </c>
      <c r="AR7" s="131">
        <f t="shared" si="19"/>
        <v>4738.400789733465</v>
      </c>
      <c r="AS7" s="131">
        <f t="shared" si="20"/>
        <v>367939.37857847975</v>
      </c>
      <c r="AT7" s="131">
        <f t="shared" si="21"/>
        <v>24678.464955577492</v>
      </c>
      <c r="AU7" s="131">
        <f t="shared" si="22"/>
        <v>0</v>
      </c>
      <c r="AV7" s="131">
        <f t="shared" si="23"/>
        <v>1398581.1944718659</v>
      </c>
      <c r="AW7" s="131">
        <f t="shared" si="24"/>
        <v>31384.501480750245</v>
      </c>
      <c r="AX7" s="131">
        <f t="shared" si="25"/>
        <v>0</v>
      </c>
      <c r="AY7" s="131">
        <f t="shared" si="26"/>
        <v>508.48963474827247</v>
      </c>
      <c r="AZ7" s="131">
        <f t="shared" si="27"/>
        <v>13696.273445212242</v>
      </c>
      <c r="BA7" s="131">
        <f t="shared" si="28"/>
        <v>15899.555774925962</v>
      </c>
      <c r="BB7" s="131">
        <f t="shared" si="29"/>
        <v>1865.7453109575517</v>
      </c>
      <c r="BC7" s="131">
        <f t="shared" si="30"/>
        <v>0</v>
      </c>
      <c r="BD7" s="131">
        <f t="shared" si="31"/>
        <v>248518.49111549853</v>
      </c>
      <c r="BE7" s="131">
        <f t="shared" si="32"/>
        <v>0</v>
      </c>
      <c r="BF7" s="131">
        <f t="shared" si="33"/>
        <v>977.29516288252717</v>
      </c>
      <c r="BG7" s="131">
        <f t="shared" si="34"/>
        <v>0</v>
      </c>
      <c r="BH7" s="131">
        <f t="shared" si="35"/>
        <v>0</v>
      </c>
    </row>
    <row r="8" spans="1:62" x14ac:dyDescent="0.25">
      <c r="A8" s="295"/>
      <c r="B8" s="295"/>
      <c r="C8" s="10" t="s">
        <v>268</v>
      </c>
      <c r="D8" s="96">
        <f t="shared" si="1"/>
        <v>5</v>
      </c>
      <c r="E8" s="2">
        <v>2</v>
      </c>
      <c r="F8" s="2">
        <v>2</v>
      </c>
      <c r="G8" s="2">
        <v>0</v>
      </c>
      <c r="H8" s="2">
        <v>1</v>
      </c>
      <c r="I8" s="2">
        <v>0</v>
      </c>
      <c r="J8" s="2">
        <v>0</v>
      </c>
      <c r="K8" s="2">
        <v>0</v>
      </c>
      <c r="L8" s="2">
        <v>0</v>
      </c>
      <c r="M8" s="2">
        <v>0</v>
      </c>
      <c r="N8" s="2">
        <v>0</v>
      </c>
      <c r="O8" s="2">
        <v>0</v>
      </c>
      <c r="P8" s="2">
        <v>0</v>
      </c>
      <c r="Q8" s="2">
        <v>0</v>
      </c>
      <c r="R8" s="2">
        <v>0</v>
      </c>
      <c r="S8" s="2">
        <v>0</v>
      </c>
      <c r="T8" s="2">
        <v>0</v>
      </c>
      <c r="U8" s="2">
        <v>0</v>
      </c>
      <c r="V8" s="2">
        <v>0</v>
      </c>
      <c r="W8" s="2">
        <v>0</v>
      </c>
      <c r="X8" s="2">
        <v>0</v>
      </c>
      <c r="Y8" s="2">
        <v>0</v>
      </c>
      <c r="Z8" s="2">
        <v>0</v>
      </c>
      <c r="AA8" s="2">
        <f t="shared" si="2"/>
        <v>1</v>
      </c>
      <c r="AB8" s="129">
        <f t="shared" si="3"/>
        <v>166330.62314906219</v>
      </c>
      <c r="AC8" s="129">
        <f t="shared" si="4"/>
        <v>27675.546643632773</v>
      </c>
      <c r="AD8" s="130">
        <f t="shared" si="5"/>
        <v>153024.5693484699</v>
      </c>
      <c r="AE8" s="130">
        <f t="shared" si="6"/>
        <v>49111.549851924974</v>
      </c>
      <c r="AF8" s="130">
        <f t="shared" si="7"/>
        <v>13203.356367226061</v>
      </c>
      <c r="AG8" s="130">
        <f t="shared" si="8"/>
        <v>143913.67226061205</v>
      </c>
      <c r="AH8" s="130">
        <f t="shared" si="9"/>
        <v>0</v>
      </c>
      <c r="AI8" s="131">
        <f t="shared" si="10"/>
        <v>46467.829466929907</v>
      </c>
      <c r="AJ8" s="131">
        <f t="shared" si="11"/>
        <v>7767.5283810463961</v>
      </c>
      <c r="AK8" s="131">
        <f t="shared" si="12"/>
        <v>4099.9469397828234</v>
      </c>
      <c r="AL8" s="131">
        <f t="shared" si="13"/>
        <v>608.34155972359326</v>
      </c>
      <c r="AM8" s="131">
        <f t="shared" si="14"/>
        <v>538076.36722606118</v>
      </c>
      <c r="AN8" s="131">
        <f t="shared" si="15"/>
        <v>3516.7818361303061</v>
      </c>
      <c r="AO8" s="131">
        <f t="shared" si="16"/>
        <v>0</v>
      </c>
      <c r="AP8" s="131">
        <f t="shared" si="17"/>
        <v>260612.04343534057</v>
      </c>
      <c r="AQ8" s="131">
        <f t="shared" si="18"/>
        <v>35048.466189536033</v>
      </c>
      <c r="AR8" s="131">
        <f t="shared" si="19"/>
        <v>3948.6673247778872</v>
      </c>
      <c r="AS8" s="131">
        <f t="shared" si="20"/>
        <v>306616.14881539979</v>
      </c>
      <c r="AT8" s="131">
        <f t="shared" si="21"/>
        <v>20565.387462981242</v>
      </c>
      <c r="AU8" s="131">
        <f t="shared" si="22"/>
        <v>0</v>
      </c>
      <c r="AV8" s="131">
        <f t="shared" si="23"/>
        <v>1165484.3287265548</v>
      </c>
      <c r="AW8" s="131">
        <f t="shared" si="24"/>
        <v>26153.751233958537</v>
      </c>
      <c r="AX8" s="131">
        <f t="shared" si="25"/>
        <v>0</v>
      </c>
      <c r="AY8" s="131">
        <f t="shared" si="26"/>
        <v>423.74136229022702</v>
      </c>
      <c r="AZ8" s="131">
        <f t="shared" si="27"/>
        <v>11413.561204343534</v>
      </c>
      <c r="BA8" s="131">
        <f t="shared" si="28"/>
        <v>13249.629812438303</v>
      </c>
      <c r="BB8" s="131">
        <f t="shared" si="29"/>
        <v>1554.7877591312931</v>
      </c>
      <c r="BC8" s="131">
        <f t="shared" si="30"/>
        <v>0</v>
      </c>
      <c r="BD8" s="131">
        <f t="shared" si="31"/>
        <v>207098.74259624878</v>
      </c>
      <c r="BE8" s="131">
        <f t="shared" si="32"/>
        <v>0</v>
      </c>
      <c r="BF8" s="131">
        <f t="shared" si="33"/>
        <v>814.41263573543938</v>
      </c>
      <c r="BG8" s="131">
        <f t="shared" si="34"/>
        <v>0</v>
      </c>
      <c r="BH8" s="131">
        <f t="shared" si="35"/>
        <v>0</v>
      </c>
    </row>
    <row r="9" spans="1:62" x14ac:dyDescent="0.25">
      <c r="A9" s="295"/>
      <c r="B9" s="295"/>
      <c r="C9" s="10" t="s">
        <v>267</v>
      </c>
      <c r="D9" s="96">
        <f t="shared" si="1"/>
        <v>123</v>
      </c>
      <c r="E9" s="2">
        <v>27</v>
      </c>
      <c r="F9" s="2">
        <v>89</v>
      </c>
      <c r="G9" s="2">
        <v>0</v>
      </c>
      <c r="H9" s="2">
        <v>6</v>
      </c>
      <c r="I9" s="2">
        <v>0</v>
      </c>
      <c r="J9" s="2">
        <v>0</v>
      </c>
      <c r="K9" s="2">
        <v>0</v>
      </c>
      <c r="L9" s="2">
        <v>0</v>
      </c>
      <c r="M9" s="2">
        <v>0</v>
      </c>
      <c r="N9" s="2">
        <v>1</v>
      </c>
      <c r="O9" s="2">
        <v>0</v>
      </c>
      <c r="P9" s="2">
        <v>0</v>
      </c>
      <c r="Q9" s="2">
        <v>0</v>
      </c>
      <c r="R9" s="2">
        <v>0</v>
      </c>
      <c r="S9" s="2">
        <v>0</v>
      </c>
      <c r="T9" s="2">
        <v>0</v>
      </c>
      <c r="U9" s="2">
        <v>0</v>
      </c>
      <c r="V9" s="2">
        <v>0</v>
      </c>
      <c r="W9" s="2">
        <v>0</v>
      </c>
      <c r="X9" s="2">
        <v>0</v>
      </c>
      <c r="Y9" s="2">
        <v>0</v>
      </c>
      <c r="Z9" s="2">
        <v>0</v>
      </c>
      <c r="AA9" s="2">
        <f t="shared" si="2"/>
        <v>7</v>
      </c>
      <c r="AB9" s="129">
        <f t="shared" si="3"/>
        <v>4091733.3294669301</v>
      </c>
      <c r="AC9" s="129">
        <f t="shared" si="4"/>
        <v>680818.44743336621</v>
      </c>
      <c r="AD9" s="130">
        <f t="shared" si="5"/>
        <v>3764404.4059723592</v>
      </c>
      <c r="AE9" s="130">
        <f t="shared" si="6"/>
        <v>1208144.1263573545</v>
      </c>
      <c r="AF9" s="130">
        <f t="shared" si="7"/>
        <v>324802.5666337611</v>
      </c>
      <c r="AG9" s="130">
        <f t="shared" si="8"/>
        <v>3540276.3376110559</v>
      </c>
      <c r="AH9" s="130">
        <f t="shared" si="9"/>
        <v>0</v>
      </c>
      <c r="AI9" s="131">
        <f t="shared" si="10"/>
        <v>1143108.6048864757</v>
      </c>
      <c r="AJ9" s="131">
        <f t="shared" si="11"/>
        <v>191081.19817374134</v>
      </c>
      <c r="AK9" s="131">
        <f t="shared" si="12"/>
        <v>100858.69471865745</v>
      </c>
      <c r="AL9" s="131">
        <f t="shared" si="13"/>
        <v>14965.202369200395</v>
      </c>
      <c r="AM9" s="131">
        <f t="shared" si="14"/>
        <v>13236678.633761106</v>
      </c>
      <c r="AN9" s="131">
        <f t="shared" si="15"/>
        <v>86512.833168805533</v>
      </c>
      <c r="AO9" s="131">
        <f t="shared" si="16"/>
        <v>0</v>
      </c>
      <c r="AP9" s="131">
        <f t="shared" si="17"/>
        <v>6411056.2685093777</v>
      </c>
      <c r="AQ9" s="131">
        <f t="shared" si="18"/>
        <v>862192.26826258632</v>
      </c>
      <c r="AR9" s="131">
        <f t="shared" si="19"/>
        <v>97137.216189536033</v>
      </c>
      <c r="AS9" s="131">
        <f t="shared" si="20"/>
        <v>7542757.2608588347</v>
      </c>
      <c r="AT9" s="131">
        <f t="shared" si="21"/>
        <v>505908.53158933861</v>
      </c>
      <c r="AU9" s="131">
        <f t="shared" si="22"/>
        <v>0</v>
      </c>
      <c r="AV9" s="131">
        <f t="shared" si="23"/>
        <v>28670914.486673247</v>
      </c>
      <c r="AW9" s="131">
        <f t="shared" si="24"/>
        <v>643382.28035538003</v>
      </c>
      <c r="AX9" s="131">
        <f t="shared" si="25"/>
        <v>0</v>
      </c>
      <c r="AY9" s="131">
        <f t="shared" si="26"/>
        <v>10424.037512339584</v>
      </c>
      <c r="AZ9" s="131">
        <f t="shared" si="27"/>
        <v>280773.60562685097</v>
      </c>
      <c r="BA9" s="131">
        <f t="shared" si="28"/>
        <v>325940.89338598226</v>
      </c>
      <c r="BB9" s="131">
        <f t="shared" si="29"/>
        <v>38247.77887462981</v>
      </c>
      <c r="BC9" s="131">
        <f t="shared" si="30"/>
        <v>0</v>
      </c>
      <c r="BD9" s="131">
        <f t="shared" si="31"/>
        <v>5094629.0678677196</v>
      </c>
      <c r="BE9" s="131">
        <f t="shared" si="32"/>
        <v>0</v>
      </c>
      <c r="BF9" s="131">
        <f t="shared" si="33"/>
        <v>20034.550839091808</v>
      </c>
      <c r="BG9" s="131">
        <f t="shared" si="34"/>
        <v>0</v>
      </c>
      <c r="BH9" s="131">
        <f t="shared" si="35"/>
        <v>0</v>
      </c>
    </row>
    <row r="10" spans="1:62" x14ac:dyDescent="0.25">
      <c r="A10" s="295"/>
      <c r="B10" s="295"/>
      <c r="C10" s="10" t="s">
        <v>266</v>
      </c>
      <c r="D10" s="96">
        <f t="shared" si="1"/>
        <v>7</v>
      </c>
      <c r="E10" s="2">
        <v>2</v>
      </c>
      <c r="F10" s="2">
        <v>3</v>
      </c>
      <c r="G10" s="2">
        <v>0</v>
      </c>
      <c r="H10" s="2">
        <v>1</v>
      </c>
      <c r="I10" s="2">
        <v>0</v>
      </c>
      <c r="J10" s="2">
        <v>0</v>
      </c>
      <c r="K10" s="2">
        <v>0</v>
      </c>
      <c r="L10" s="2">
        <v>0</v>
      </c>
      <c r="M10" s="2">
        <v>0</v>
      </c>
      <c r="N10" s="2">
        <v>1</v>
      </c>
      <c r="O10" s="2">
        <v>0</v>
      </c>
      <c r="P10" s="2">
        <v>0</v>
      </c>
      <c r="Q10" s="2">
        <v>0</v>
      </c>
      <c r="R10" s="2">
        <v>0</v>
      </c>
      <c r="S10" s="2">
        <v>0</v>
      </c>
      <c r="T10" s="2">
        <v>0</v>
      </c>
      <c r="U10" s="2">
        <v>0</v>
      </c>
      <c r="V10" s="2">
        <v>0</v>
      </c>
      <c r="W10" s="2">
        <v>0</v>
      </c>
      <c r="X10" s="2">
        <v>0</v>
      </c>
      <c r="Y10" s="2">
        <v>0</v>
      </c>
      <c r="Z10" s="2">
        <v>0</v>
      </c>
      <c r="AA10" s="2">
        <f t="shared" si="2"/>
        <v>2</v>
      </c>
      <c r="AB10" s="129">
        <f t="shared" si="3"/>
        <v>232862.87240868708</v>
      </c>
      <c r="AC10" s="129">
        <f t="shared" si="4"/>
        <v>38745.765301085885</v>
      </c>
      <c r="AD10" s="130">
        <f t="shared" si="5"/>
        <v>214234.39708785783</v>
      </c>
      <c r="AE10" s="130">
        <f t="shared" si="6"/>
        <v>68756.169792694971</v>
      </c>
      <c r="AF10" s="130">
        <f t="shared" si="7"/>
        <v>18484.698914116485</v>
      </c>
      <c r="AG10" s="130">
        <f t="shared" si="8"/>
        <v>201479.14116485685</v>
      </c>
      <c r="AH10" s="130">
        <f t="shared" si="9"/>
        <v>0</v>
      </c>
      <c r="AI10" s="131">
        <f t="shared" si="10"/>
        <v>65054.961253701869</v>
      </c>
      <c r="AJ10" s="131">
        <f t="shared" si="11"/>
        <v>10874.539733464955</v>
      </c>
      <c r="AK10" s="131">
        <f t="shared" si="12"/>
        <v>5739.9257156959529</v>
      </c>
      <c r="AL10" s="131">
        <f t="shared" si="13"/>
        <v>851.67818361303057</v>
      </c>
      <c r="AM10" s="131">
        <f t="shared" si="14"/>
        <v>753306.91411648563</v>
      </c>
      <c r="AN10" s="131">
        <f t="shared" si="15"/>
        <v>4923.4945705824284</v>
      </c>
      <c r="AO10" s="131">
        <f t="shared" si="16"/>
        <v>0</v>
      </c>
      <c r="AP10" s="131">
        <f t="shared" si="17"/>
        <v>364856.86080947681</v>
      </c>
      <c r="AQ10" s="131">
        <f t="shared" si="18"/>
        <v>49067.852665350438</v>
      </c>
      <c r="AR10" s="131">
        <f t="shared" si="19"/>
        <v>5528.1342546890419</v>
      </c>
      <c r="AS10" s="131">
        <f t="shared" si="20"/>
        <v>429262.60834155971</v>
      </c>
      <c r="AT10" s="131">
        <f t="shared" si="21"/>
        <v>28791.542448173743</v>
      </c>
      <c r="AU10" s="131">
        <f t="shared" si="22"/>
        <v>0</v>
      </c>
      <c r="AV10" s="131">
        <f t="shared" si="23"/>
        <v>1631678.0602171768</v>
      </c>
      <c r="AW10" s="131">
        <f t="shared" si="24"/>
        <v>36615.251727541952</v>
      </c>
      <c r="AX10" s="131">
        <f t="shared" si="25"/>
        <v>0</v>
      </c>
      <c r="AY10" s="131">
        <f t="shared" si="26"/>
        <v>593.2379072063178</v>
      </c>
      <c r="AZ10" s="131">
        <f t="shared" si="27"/>
        <v>15978.985686080949</v>
      </c>
      <c r="BA10" s="131">
        <f t="shared" si="28"/>
        <v>18549.481737413622</v>
      </c>
      <c r="BB10" s="131">
        <f t="shared" si="29"/>
        <v>2176.7028627838104</v>
      </c>
      <c r="BC10" s="131">
        <f t="shared" si="30"/>
        <v>0</v>
      </c>
      <c r="BD10" s="131">
        <f t="shared" si="31"/>
        <v>289938.23963474832</v>
      </c>
      <c r="BE10" s="131">
        <f t="shared" si="32"/>
        <v>0</v>
      </c>
      <c r="BF10" s="131">
        <f t="shared" si="33"/>
        <v>1140.1776900296152</v>
      </c>
      <c r="BG10" s="131">
        <f t="shared" si="34"/>
        <v>0</v>
      </c>
      <c r="BH10" s="131">
        <f t="shared" si="35"/>
        <v>0</v>
      </c>
    </row>
    <row r="11" spans="1:62" x14ac:dyDescent="0.25">
      <c r="A11" s="295"/>
      <c r="B11" s="295"/>
      <c r="C11" s="10" t="s">
        <v>265</v>
      </c>
      <c r="D11" s="96">
        <f t="shared" si="1"/>
        <v>6</v>
      </c>
      <c r="E11" s="2">
        <v>2</v>
      </c>
      <c r="F11" s="2">
        <v>2</v>
      </c>
      <c r="G11" s="2">
        <v>2</v>
      </c>
      <c r="H11" s="2">
        <v>0</v>
      </c>
      <c r="I11" s="2">
        <v>0</v>
      </c>
      <c r="J11" s="2">
        <v>0</v>
      </c>
      <c r="K11" s="2">
        <v>0</v>
      </c>
      <c r="L11" s="2">
        <v>0</v>
      </c>
      <c r="M11" s="2">
        <v>0</v>
      </c>
      <c r="N11" s="2">
        <v>0</v>
      </c>
      <c r="O11" s="2">
        <v>0</v>
      </c>
      <c r="P11" s="2">
        <v>0</v>
      </c>
      <c r="Q11" s="2">
        <v>0</v>
      </c>
      <c r="R11" s="2">
        <v>0</v>
      </c>
      <c r="S11" s="2">
        <v>0</v>
      </c>
      <c r="T11" s="2">
        <v>0</v>
      </c>
      <c r="U11" s="2">
        <v>0</v>
      </c>
      <c r="V11" s="2">
        <v>0</v>
      </c>
      <c r="W11" s="2">
        <v>0</v>
      </c>
      <c r="X11" s="2">
        <v>0</v>
      </c>
      <c r="Y11" s="2">
        <v>0</v>
      </c>
      <c r="Z11" s="2">
        <v>0</v>
      </c>
      <c r="AA11" s="2">
        <f t="shared" si="2"/>
        <v>2</v>
      </c>
      <c r="AB11" s="129">
        <f t="shared" si="3"/>
        <v>199596.74777887465</v>
      </c>
      <c r="AC11" s="129">
        <f t="shared" si="4"/>
        <v>33210.655972359331</v>
      </c>
      <c r="AD11" s="130">
        <f t="shared" si="5"/>
        <v>183629.48321816386</v>
      </c>
      <c r="AE11" s="130">
        <f t="shared" si="6"/>
        <v>58933.859822309969</v>
      </c>
      <c r="AF11" s="130">
        <f t="shared" si="7"/>
        <v>15844.027640671273</v>
      </c>
      <c r="AG11" s="130">
        <f t="shared" si="8"/>
        <v>172696.40671273443</v>
      </c>
      <c r="AH11" s="130">
        <f t="shared" si="9"/>
        <v>0</v>
      </c>
      <c r="AI11" s="131">
        <f t="shared" si="10"/>
        <v>55761.395360315888</v>
      </c>
      <c r="AJ11" s="131">
        <f t="shared" si="11"/>
        <v>9321.0340572556761</v>
      </c>
      <c r="AK11" s="131">
        <f t="shared" si="12"/>
        <v>4919.9363277393877</v>
      </c>
      <c r="AL11" s="131">
        <f t="shared" si="13"/>
        <v>730.00987166831192</v>
      </c>
      <c r="AM11" s="131">
        <f t="shared" si="14"/>
        <v>645691.64067127346</v>
      </c>
      <c r="AN11" s="131">
        <f t="shared" si="15"/>
        <v>4220.1382033563677</v>
      </c>
      <c r="AO11" s="131">
        <f t="shared" si="16"/>
        <v>0</v>
      </c>
      <c r="AP11" s="131">
        <f t="shared" si="17"/>
        <v>312734.45212240866</v>
      </c>
      <c r="AQ11" s="131">
        <f t="shared" si="18"/>
        <v>42058.159427443235</v>
      </c>
      <c r="AR11" s="131">
        <f t="shared" si="19"/>
        <v>4738.400789733465</v>
      </c>
      <c r="AS11" s="131">
        <f t="shared" si="20"/>
        <v>367939.37857847975</v>
      </c>
      <c r="AT11" s="131">
        <f t="shared" si="21"/>
        <v>24678.464955577492</v>
      </c>
      <c r="AU11" s="131">
        <f t="shared" si="22"/>
        <v>0</v>
      </c>
      <c r="AV11" s="131">
        <f t="shared" si="23"/>
        <v>1398581.1944718659</v>
      </c>
      <c r="AW11" s="131">
        <f t="shared" si="24"/>
        <v>31384.501480750245</v>
      </c>
      <c r="AX11" s="131">
        <f t="shared" si="25"/>
        <v>0</v>
      </c>
      <c r="AY11" s="131">
        <f t="shared" si="26"/>
        <v>508.48963474827247</v>
      </c>
      <c r="AZ11" s="131">
        <f t="shared" si="27"/>
        <v>13696.273445212242</v>
      </c>
      <c r="BA11" s="131">
        <f t="shared" si="28"/>
        <v>15899.555774925962</v>
      </c>
      <c r="BB11" s="131">
        <f t="shared" si="29"/>
        <v>1865.7453109575517</v>
      </c>
      <c r="BC11" s="131">
        <f t="shared" si="30"/>
        <v>0</v>
      </c>
      <c r="BD11" s="131">
        <f t="shared" si="31"/>
        <v>248518.49111549853</v>
      </c>
      <c r="BE11" s="131">
        <f t="shared" si="32"/>
        <v>0</v>
      </c>
      <c r="BF11" s="131">
        <f t="shared" si="33"/>
        <v>977.29516288252717</v>
      </c>
      <c r="BG11" s="131">
        <f t="shared" si="34"/>
        <v>0</v>
      </c>
      <c r="BH11" s="131">
        <f t="shared" si="35"/>
        <v>0</v>
      </c>
    </row>
    <row r="12" spans="1:62" x14ac:dyDescent="0.25">
      <c r="A12" s="295"/>
      <c r="B12" s="295"/>
      <c r="C12" s="10" t="s">
        <v>264</v>
      </c>
      <c r="D12" s="96">
        <f t="shared" si="1"/>
        <v>4</v>
      </c>
      <c r="E12" s="2">
        <v>1</v>
      </c>
      <c r="F12" s="2">
        <v>2</v>
      </c>
      <c r="G12" s="2">
        <v>0</v>
      </c>
      <c r="H12" s="2">
        <v>1</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f t="shared" si="2"/>
        <v>1</v>
      </c>
      <c r="AB12" s="129">
        <f t="shared" si="3"/>
        <v>133064.49851924976</v>
      </c>
      <c r="AC12" s="129">
        <f t="shared" si="4"/>
        <v>22140.437314906219</v>
      </c>
      <c r="AD12" s="130">
        <f t="shared" si="5"/>
        <v>122419.65547877591</v>
      </c>
      <c r="AE12" s="130">
        <f t="shared" si="6"/>
        <v>39289.239881539979</v>
      </c>
      <c r="AF12" s="130">
        <f t="shared" si="7"/>
        <v>10562.685093780849</v>
      </c>
      <c r="AG12" s="130">
        <f t="shared" si="8"/>
        <v>115130.93780848963</v>
      </c>
      <c r="AH12" s="130">
        <f t="shared" si="9"/>
        <v>0</v>
      </c>
      <c r="AI12" s="131">
        <f t="shared" si="10"/>
        <v>37174.263573543925</v>
      </c>
      <c r="AJ12" s="131">
        <f t="shared" si="11"/>
        <v>6214.0227048371171</v>
      </c>
      <c r="AK12" s="131">
        <f t="shared" si="12"/>
        <v>3279.9575518262586</v>
      </c>
      <c r="AL12" s="131">
        <f t="shared" si="13"/>
        <v>486.67324777887461</v>
      </c>
      <c r="AM12" s="131">
        <f t="shared" si="14"/>
        <v>430461.09378084895</v>
      </c>
      <c r="AN12" s="131">
        <f t="shared" si="15"/>
        <v>2813.425468904245</v>
      </c>
      <c r="AO12" s="131">
        <f t="shared" si="16"/>
        <v>0</v>
      </c>
      <c r="AP12" s="131">
        <f t="shared" si="17"/>
        <v>208489.63474827245</v>
      </c>
      <c r="AQ12" s="131">
        <f t="shared" si="18"/>
        <v>28038.772951628824</v>
      </c>
      <c r="AR12" s="131">
        <f t="shared" si="19"/>
        <v>3158.9338598223098</v>
      </c>
      <c r="AS12" s="131">
        <f t="shared" si="20"/>
        <v>245292.91905231983</v>
      </c>
      <c r="AT12" s="131">
        <f t="shared" si="21"/>
        <v>16452.309970384995</v>
      </c>
      <c r="AU12" s="131">
        <f t="shared" si="22"/>
        <v>0</v>
      </c>
      <c r="AV12" s="131">
        <f t="shared" si="23"/>
        <v>932387.46298124385</v>
      </c>
      <c r="AW12" s="131">
        <f t="shared" si="24"/>
        <v>20923.00098716683</v>
      </c>
      <c r="AX12" s="131">
        <f t="shared" si="25"/>
        <v>0</v>
      </c>
      <c r="AY12" s="131">
        <f t="shared" si="26"/>
        <v>338.99308983218162</v>
      </c>
      <c r="AZ12" s="131">
        <f t="shared" si="27"/>
        <v>9130.8489634748275</v>
      </c>
      <c r="BA12" s="131">
        <f t="shared" si="28"/>
        <v>10599.703849950642</v>
      </c>
      <c r="BB12" s="131">
        <f t="shared" si="29"/>
        <v>1243.8302073050345</v>
      </c>
      <c r="BC12" s="131">
        <f t="shared" si="30"/>
        <v>0</v>
      </c>
      <c r="BD12" s="131">
        <f t="shared" si="31"/>
        <v>165678.99407699902</v>
      </c>
      <c r="BE12" s="131">
        <f t="shared" si="32"/>
        <v>0</v>
      </c>
      <c r="BF12" s="131">
        <f t="shared" si="33"/>
        <v>651.53010858835148</v>
      </c>
      <c r="BG12" s="131">
        <f t="shared" si="34"/>
        <v>0</v>
      </c>
      <c r="BH12" s="131">
        <f t="shared" si="35"/>
        <v>0</v>
      </c>
    </row>
    <row r="13" spans="1:62" x14ac:dyDescent="0.25">
      <c r="A13" s="295"/>
      <c r="B13" s="295"/>
      <c r="C13" s="10" t="s">
        <v>263</v>
      </c>
      <c r="D13" s="96">
        <f t="shared" si="1"/>
        <v>5</v>
      </c>
      <c r="E13" s="2">
        <v>1</v>
      </c>
      <c r="F13" s="2">
        <v>2</v>
      </c>
      <c r="G13" s="2">
        <v>1</v>
      </c>
      <c r="H13" s="2">
        <v>0</v>
      </c>
      <c r="I13" s="2">
        <v>0</v>
      </c>
      <c r="J13" s="2">
        <v>0</v>
      </c>
      <c r="K13" s="2">
        <v>0</v>
      </c>
      <c r="L13" s="2">
        <v>0</v>
      </c>
      <c r="M13" s="2">
        <v>0</v>
      </c>
      <c r="N13" s="2">
        <v>0</v>
      </c>
      <c r="O13" s="2">
        <v>0</v>
      </c>
      <c r="P13" s="2">
        <v>0</v>
      </c>
      <c r="Q13" s="2">
        <v>0</v>
      </c>
      <c r="R13" s="2">
        <v>0</v>
      </c>
      <c r="S13" s="2">
        <v>0</v>
      </c>
      <c r="T13" s="2">
        <v>0</v>
      </c>
      <c r="U13" s="2">
        <v>0</v>
      </c>
      <c r="V13" s="2">
        <v>0</v>
      </c>
      <c r="W13" s="2">
        <v>0</v>
      </c>
      <c r="X13" s="2">
        <v>0</v>
      </c>
      <c r="Y13" s="2">
        <v>0</v>
      </c>
      <c r="Z13" s="2">
        <v>1</v>
      </c>
      <c r="AA13" s="2">
        <f t="shared" si="2"/>
        <v>1</v>
      </c>
      <c r="AB13" s="129">
        <f t="shared" si="3"/>
        <v>166330.62314906219</v>
      </c>
      <c r="AC13" s="129">
        <f t="shared" si="4"/>
        <v>27675.546643632773</v>
      </c>
      <c r="AD13" s="130">
        <f t="shared" si="5"/>
        <v>153024.5693484699</v>
      </c>
      <c r="AE13" s="130">
        <f t="shared" si="6"/>
        <v>49111.549851924974</v>
      </c>
      <c r="AF13" s="130">
        <f t="shared" si="7"/>
        <v>13203.356367226061</v>
      </c>
      <c r="AG13" s="130">
        <f t="shared" si="8"/>
        <v>143913.67226061205</v>
      </c>
      <c r="AH13" s="130">
        <f t="shared" si="9"/>
        <v>0</v>
      </c>
      <c r="AI13" s="131">
        <f t="shared" si="10"/>
        <v>46467.829466929907</v>
      </c>
      <c r="AJ13" s="131">
        <f t="shared" si="11"/>
        <v>7767.5283810463961</v>
      </c>
      <c r="AK13" s="131">
        <f t="shared" si="12"/>
        <v>4099.9469397828234</v>
      </c>
      <c r="AL13" s="131">
        <f t="shared" si="13"/>
        <v>608.34155972359326</v>
      </c>
      <c r="AM13" s="131">
        <f t="shared" si="14"/>
        <v>538076.36722606118</v>
      </c>
      <c r="AN13" s="131">
        <f t="shared" si="15"/>
        <v>3516.7818361303061</v>
      </c>
      <c r="AO13" s="131">
        <f t="shared" si="16"/>
        <v>0</v>
      </c>
      <c r="AP13" s="131">
        <f t="shared" si="17"/>
        <v>260612.04343534057</v>
      </c>
      <c r="AQ13" s="131">
        <f t="shared" si="18"/>
        <v>35048.466189536033</v>
      </c>
      <c r="AR13" s="131">
        <f t="shared" si="19"/>
        <v>3948.6673247778872</v>
      </c>
      <c r="AS13" s="131">
        <f t="shared" si="20"/>
        <v>306616.14881539979</v>
      </c>
      <c r="AT13" s="131">
        <f t="shared" si="21"/>
        <v>20565.387462981242</v>
      </c>
      <c r="AU13" s="131">
        <f t="shared" si="22"/>
        <v>0</v>
      </c>
      <c r="AV13" s="131">
        <f t="shared" si="23"/>
        <v>1165484.3287265548</v>
      </c>
      <c r="AW13" s="131">
        <f t="shared" si="24"/>
        <v>26153.751233958537</v>
      </c>
      <c r="AX13" s="131">
        <f t="shared" si="25"/>
        <v>0</v>
      </c>
      <c r="AY13" s="131">
        <f t="shared" si="26"/>
        <v>423.74136229022702</v>
      </c>
      <c r="AZ13" s="131">
        <f t="shared" si="27"/>
        <v>11413.561204343534</v>
      </c>
      <c r="BA13" s="131">
        <f t="shared" si="28"/>
        <v>13249.629812438303</v>
      </c>
      <c r="BB13" s="131">
        <f t="shared" si="29"/>
        <v>1554.7877591312931</v>
      </c>
      <c r="BC13" s="131">
        <f t="shared" si="30"/>
        <v>0</v>
      </c>
      <c r="BD13" s="131">
        <f t="shared" si="31"/>
        <v>207098.74259624878</v>
      </c>
      <c r="BE13" s="131">
        <f t="shared" si="32"/>
        <v>0</v>
      </c>
      <c r="BF13" s="131">
        <f t="shared" si="33"/>
        <v>814.41263573543938</v>
      </c>
      <c r="BG13" s="131">
        <f t="shared" si="34"/>
        <v>0</v>
      </c>
      <c r="BH13" s="131">
        <f t="shared" si="35"/>
        <v>0</v>
      </c>
    </row>
    <row r="14" spans="1:62" x14ac:dyDescent="0.25">
      <c r="A14" s="295"/>
      <c r="B14" s="295"/>
      <c r="C14" s="10" t="s">
        <v>262</v>
      </c>
      <c r="D14" s="96">
        <f t="shared" si="1"/>
        <v>8</v>
      </c>
      <c r="E14" s="2">
        <v>1</v>
      </c>
      <c r="F14" s="2">
        <v>3</v>
      </c>
      <c r="G14" s="2">
        <v>1</v>
      </c>
      <c r="H14" s="2">
        <v>1</v>
      </c>
      <c r="I14" s="2">
        <v>0</v>
      </c>
      <c r="J14" s="2">
        <v>0</v>
      </c>
      <c r="K14" s="2">
        <v>0</v>
      </c>
      <c r="L14" s="2">
        <v>0</v>
      </c>
      <c r="M14" s="2">
        <v>0</v>
      </c>
      <c r="N14" s="2">
        <v>2</v>
      </c>
      <c r="O14" s="2">
        <v>0</v>
      </c>
      <c r="P14" s="2">
        <v>0</v>
      </c>
      <c r="Q14" s="2">
        <v>0</v>
      </c>
      <c r="R14" s="2">
        <v>0</v>
      </c>
      <c r="S14" s="2">
        <v>0</v>
      </c>
      <c r="T14" s="2">
        <v>0</v>
      </c>
      <c r="U14" s="2">
        <v>0</v>
      </c>
      <c r="V14" s="2">
        <v>0</v>
      </c>
      <c r="W14" s="2">
        <v>0</v>
      </c>
      <c r="X14" s="2">
        <v>0</v>
      </c>
      <c r="Y14" s="2">
        <v>0</v>
      </c>
      <c r="Z14" s="2">
        <v>0</v>
      </c>
      <c r="AA14" s="2">
        <f t="shared" si="2"/>
        <v>4</v>
      </c>
      <c r="AB14" s="129">
        <f t="shared" si="3"/>
        <v>266128.99703849951</v>
      </c>
      <c r="AC14" s="129">
        <f t="shared" si="4"/>
        <v>44280.874629812439</v>
      </c>
      <c r="AD14" s="130">
        <f t="shared" si="5"/>
        <v>244839.31095755182</v>
      </c>
      <c r="AE14" s="130">
        <f t="shared" si="6"/>
        <v>78578.479763079959</v>
      </c>
      <c r="AF14" s="130">
        <f t="shared" si="7"/>
        <v>21125.370187561697</v>
      </c>
      <c r="AG14" s="130">
        <f t="shared" si="8"/>
        <v>230261.87561697926</v>
      </c>
      <c r="AH14" s="130">
        <f t="shared" si="9"/>
        <v>0</v>
      </c>
      <c r="AI14" s="131">
        <f t="shared" si="10"/>
        <v>74348.527147087851</v>
      </c>
      <c r="AJ14" s="131">
        <f t="shared" si="11"/>
        <v>12428.045409674234</v>
      </c>
      <c r="AK14" s="131">
        <f t="shared" si="12"/>
        <v>6559.9151036525172</v>
      </c>
      <c r="AL14" s="131">
        <f t="shared" si="13"/>
        <v>973.34649555774922</v>
      </c>
      <c r="AM14" s="131">
        <f t="shared" si="14"/>
        <v>860922.18756169791</v>
      </c>
      <c r="AN14" s="131">
        <f t="shared" si="15"/>
        <v>5626.85093780849</v>
      </c>
      <c r="AO14" s="131">
        <f t="shared" si="16"/>
        <v>0</v>
      </c>
      <c r="AP14" s="131">
        <f t="shared" si="17"/>
        <v>416979.2694965449</v>
      </c>
      <c r="AQ14" s="131">
        <f t="shared" si="18"/>
        <v>56077.545903257647</v>
      </c>
      <c r="AR14" s="131">
        <f t="shared" si="19"/>
        <v>6317.8677196446197</v>
      </c>
      <c r="AS14" s="131">
        <f t="shared" si="20"/>
        <v>490585.83810463967</v>
      </c>
      <c r="AT14" s="131">
        <f t="shared" si="21"/>
        <v>32904.61994076999</v>
      </c>
      <c r="AU14" s="131">
        <f t="shared" si="22"/>
        <v>0</v>
      </c>
      <c r="AV14" s="131">
        <f t="shared" si="23"/>
        <v>1864774.9259624877</v>
      </c>
      <c r="AW14" s="131">
        <f t="shared" si="24"/>
        <v>41846.00197433366</v>
      </c>
      <c r="AX14" s="131">
        <f t="shared" si="25"/>
        <v>0</v>
      </c>
      <c r="AY14" s="131">
        <f t="shared" si="26"/>
        <v>677.98617966436325</v>
      </c>
      <c r="AZ14" s="131">
        <f t="shared" si="27"/>
        <v>18261.697926949655</v>
      </c>
      <c r="BA14" s="131">
        <f t="shared" si="28"/>
        <v>21199.407699901283</v>
      </c>
      <c r="BB14" s="131">
        <f t="shared" si="29"/>
        <v>2487.660414610069</v>
      </c>
      <c r="BC14" s="131">
        <f t="shared" si="30"/>
        <v>0</v>
      </c>
      <c r="BD14" s="131">
        <f t="shared" si="31"/>
        <v>331357.98815399804</v>
      </c>
      <c r="BE14" s="131">
        <f t="shared" si="32"/>
        <v>0</v>
      </c>
      <c r="BF14" s="131">
        <f t="shared" si="33"/>
        <v>1303.060217176703</v>
      </c>
      <c r="BG14" s="131">
        <f t="shared" si="34"/>
        <v>0</v>
      </c>
      <c r="BH14" s="131">
        <f t="shared" si="35"/>
        <v>0</v>
      </c>
    </row>
    <row r="15" spans="1:62" x14ac:dyDescent="0.25">
      <c r="A15" s="295"/>
      <c r="B15" s="295"/>
      <c r="C15" s="10" t="s">
        <v>261</v>
      </c>
      <c r="D15" s="96">
        <f t="shared" si="1"/>
        <v>8</v>
      </c>
      <c r="E15" s="2">
        <v>2</v>
      </c>
      <c r="F15" s="2">
        <v>2</v>
      </c>
      <c r="G15" s="2">
        <v>2</v>
      </c>
      <c r="H15" s="2">
        <v>2</v>
      </c>
      <c r="I15" s="2">
        <v>0</v>
      </c>
      <c r="J15" s="2">
        <v>0</v>
      </c>
      <c r="K15" s="2">
        <v>0</v>
      </c>
      <c r="L15" s="2">
        <v>0</v>
      </c>
      <c r="M15" s="2">
        <v>0</v>
      </c>
      <c r="N15" s="2">
        <v>0</v>
      </c>
      <c r="O15" s="2">
        <v>0</v>
      </c>
      <c r="P15" s="2">
        <v>0</v>
      </c>
      <c r="Q15" s="2">
        <v>0</v>
      </c>
      <c r="R15" s="2">
        <v>0</v>
      </c>
      <c r="S15" s="2">
        <v>0</v>
      </c>
      <c r="T15" s="2">
        <v>0</v>
      </c>
      <c r="U15" s="2">
        <v>0</v>
      </c>
      <c r="V15" s="2">
        <v>0</v>
      </c>
      <c r="W15" s="2">
        <v>0</v>
      </c>
      <c r="X15" s="2">
        <v>0</v>
      </c>
      <c r="Y15" s="2">
        <v>0</v>
      </c>
      <c r="Z15" s="2">
        <v>0</v>
      </c>
      <c r="AA15" s="2">
        <f t="shared" si="2"/>
        <v>4</v>
      </c>
      <c r="AB15" s="129">
        <f t="shared" si="3"/>
        <v>266128.99703849951</v>
      </c>
      <c r="AC15" s="129">
        <f t="shared" si="4"/>
        <v>44280.874629812439</v>
      </c>
      <c r="AD15" s="130">
        <f t="shared" si="5"/>
        <v>244839.31095755182</v>
      </c>
      <c r="AE15" s="130">
        <f t="shared" si="6"/>
        <v>78578.479763079959</v>
      </c>
      <c r="AF15" s="130">
        <f t="shared" si="7"/>
        <v>21125.370187561697</v>
      </c>
      <c r="AG15" s="130">
        <f t="shared" si="8"/>
        <v>230261.87561697926</v>
      </c>
      <c r="AH15" s="130">
        <f t="shared" si="9"/>
        <v>0</v>
      </c>
      <c r="AI15" s="131">
        <f t="shared" si="10"/>
        <v>74348.527147087851</v>
      </c>
      <c r="AJ15" s="131">
        <f t="shared" si="11"/>
        <v>12428.045409674234</v>
      </c>
      <c r="AK15" s="131">
        <f t="shared" si="12"/>
        <v>6559.9151036525172</v>
      </c>
      <c r="AL15" s="131">
        <f t="shared" si="13"/>
        <v>973.34649555774922</v>
      </c>
      <c r="AM15" s="131">
        <f t="shared" si="14"/>
        <v>860922.18756169791</v>
      </c>
      <c r="AN15" s="131">
        <f t="shared" si="15"/>
        <v>5626.85093780849</v>
      </c>
      <c r="AO15" s="131">
        <f t="shared" si="16"/>
        <v>0</v>
      </c>
      <c r="AP15" s="131">
        <f t="shared" si="17"/>
        <v>416979.2694965449</v>
      </c>
      <c r="AQ15" s="131">
        <f t="shared" si="18"/>
        <v>56077.545903257647</v>
      </c>
      <c r="AR15" s="131">
        <f t="shared" si="19"/>
        <v>6317.8677196446197</v>
      </c>
      <c r="AS15" s="131">
        <f t="shared" si="20"/>
        <v>490585.83810463967</v>
      </c>
      <c r="AT15" s="131">
        <f t="shared" si="21"/>
        <v>32904.61994076999</v>
      </c>
      <c r="AU15" s="131">
        <f t="shared" si="22"/>
        <v>0</v>
      </c>
      <c r="AV15" s="131">
        <f t="shared" si="23"/>
        <v>1864774.9259624877</v>
      </c>
      <c r="AW15" s="131">
        <f t="shared" si="24"/>
        <v>41846.00197433366</v>
      </c>
      <c r="AX15" s="131">
        <f t="shared" si="25"/>
        <v>0</v>
      </c>
      <c r="AY15" s="131">
        <f t="shared" si="26"/>
        <v>677.98617966436325</v>
      </c>
      <c r="AZ15" s="131">
        <f t="shared" si="27"/>
        <v>18261.697926949655</v>
      </c>
      <c r="BA15" s="131">
        <f t="shared" si="28"/>
        <v>21199.407699901283</v>
      </c>
      <c r="BB15" s="131">
        <f t="shared" si="29"/>
        <v>2487.660414610069</v>
      </c>
      <c r="BC15" s="131">
        <f t="shared" si="30"/>
        <v>0</v>
      </c>
      <c r="BD15" s="131">
        <f t="shared" si="31"/>
        <v>331357.98815399804</v>
      </c>
      <c r="BE15" s="131">
        <f t="shared" si="32"/>
        <v>0</v>
      </c>
      <c r="BF15" s="131">
        <f t="shared" si="33"/>
        <v>1303.060217176703</v>
      </c>
      <c r="BG15" s="131">
        <f t="shared" si="34"/>
        <v>0</v>
      </c>
      <c r="BH15" s="131">
        <f t="shared" si="35"/>
        <v>0</v>
      </c>
    </row>
    <row r="16" spans="1:62" x14ac:dyDescent="0.25">
      <c r="A16" s="295"/>
      <c r="B16" s="295"/>
      <c r="C16" s="10" t="s">
        <v>260</v>
      </c>
      <c r="D16" s="96">
        <f t="shared" si="1"/>
        <v>54</v>
      </c>
      <c r="E16" s="2">
        <v>7</v>
      </c>
      <c r="F16" s="2">
        <v>47</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f t="shared" si="2"/>
        <v>0</v>
      </c>
      <c r="AB16" s="129">
        <f t="shared" si="3"/>
        <v>1796370.7300098718</v>
      </c>
      <c r="AC16" s="129">
        <f t="shared" si="4"/>
        <v>298895.90375123394</v>
      </c>
      <c r="AD16" s="130">
        <f t="shared" si="5"/>
        <v>1652665.3489634749</v>
      </c>
      <c r="AE16" s="130">
        <f t="shared" si="6"/>
        <v>530404.73840078968</v>
      </c>
      <c r="AF16" s="130">
        <f t="shared" si="7"/>
        <v>142596.24876604145</v>
      </c>
      <c r="AG16" s="130">
        <f t="shared" si="8"/>
        <v>1554267.6604146101</v>
      </c>
      <c r="AH16" s="130">
        <f t="shared" si="9"/>
        <v>0</v>
      </c>
      <c r="AI16" s="131">
        <f t="shared" si="10"/>
        <v>501852.55824284302</v>
      </c>
      <c r="AJ16" s="131">
        <f t="shared" si="11"/>
        <v>83889.306515301083</v>
      </c>
      <c r="AK16" s="131">
        <f t="shared" si="12"/>
        <v>44279.426949654495</v>
      </c>
      <c r="AL16" s="131">
        <f t="shared" si="13"/>
        <v>6570.0888450148068</v>
      </c>
      <c r="AM16" s="131">
        <f t="shared" si="14"/>
        <v>5811224.7660414604</v>
      </c>
      <c r="AN16" s="131">
        <f t="shared" si="15"/>
        <v>37981.243830207306</v>
      </c>
      <c r="AO16" s="131">
        <f t="shared" si="16"/>
        <v>0</v>
      </c>
      <c r="AP16" s="131">
        <f t="shared" si="17"/>
        <v>2814610.0691016782</v>
      </c>
      <c r="AQ16" s="131">
        <f t="shared" si="18"/>
        <v>378523.43484698911</v>
      </c>
      <c r="AR16" s="131">
        <f t="shared" si="19"/>
        <v>42645.607107601179</v>
      </c>
      <c r="AS16" s="131">
        <f t="shared" si="20"/>
        <v>3311454.4072063179</v>
      </c>
      <c r="AT16" s="131">
        <f t="shared" si="21"/>
        <v>222106.18460019742</v>
      </c>
      <c r="AU16" s="131">
        <f t="shared" si="22"/>
        <v>0</v>
      </c>
      <c r="AV16" s="131">
        <f t="shared" si="23"/>
        <v>12587230.750246791</v>
      </c>
      <c r="AW16" s="131">
        <f t="shared" si="24"/>
        <v>282460.51332675223</v>
      </c>
      <c r="AX16" s="131">
        <f t="shared" si="25"/>
        <v>0</v>
      </c>
      <c r="AY16" s="131">
        <f t="shared" si="26"/>
        <v>4576.4067127344515</v>
      </c>
      <c r="AZ16" s="131">
        <f t="shared" si="27"/>
        <v>123266.46100691018</v>
      </c>
      <c r="BA16" s="131">
        <f t="shared" si="28"/>
        <v>143096.00197433366</v>
      </c>
      <c r="BB16" s="131">
        <f t="shared" si="29"/>
        <v>16791.707798617965</v>
      </c>
      <c r="BC16" s="131">
        <f t="shared" si="30"/>
        <v>0</v>
      </c>
      <c r="BD16" s="131">
        <f t="shared" si="31"/>
        <v>2236666.4200394866</v>
      </c>
      <c r="BE16" s="131">
        <f t="shared" si="32"/>
        <v>0</v>
      </c>
      <c r="BF16" s="131">
        <f t="shared" si="33"/>
        <v>8795.6564659427459</v>
      </c>
      <c r="BG16" s="131">
        <f t="shared" si="34"/>
        <v>0</v>
      </c>
      <c r="BH16" s="131">
        <f t="shared" si="35"/>
        <v>0</v>
      </c>
    </row>
    <row r="17" spans="1:60" x14ac:dyDescent="0.25">
      <c r="A17" s="290"/>
      <c r="B17" s="290"/>
      <c r="C17" s="10" t="s">
        <v>259</v>
      </c>
      <c r="D17" s="96">
        <f t="shared" si="1"/>
        <v>5</v>
      </c>
      <c r="E17" s="2">
        <v>2</v>
      </c>
      <c r="F17" s="2">
        <v>2</v>
      </c>
      <c r="G17" s="2">
        <v>1</v>
      </c>
      <c r="H17" s="2">
        <v>0</v>
      </c>
      <c r="I17" s="2">
        <v>0</v>
      </c>
      <c r="J17" s="2">
        <v>0</v>
      </c>
      <c r="K17" s="2">
        <v>0</v>
      </c>
      <c r="L17" s="2">
        <v>0</v>
      </c>
      <c r="M17" s="2">
        <v>0</v>
      </c>
      <c r="N17" s="2">
        <v>0</v>
      </c>
      <c r="O17" s="2">
        <v>0</v>
      </c>
      <c r="P17" s="2">
        <v>0</v>
      </c>
      <c r="Q17" s="2">
        <v>0</v>
      </c>
      <c r="R17" s="2">
        <v>0</v>
      </c>
      <c r="S17" s="2">
        <v>0</v>
      </c>
      <c r="T17" s="2">
        <v>0</v>
      </c>
      <c r="U17" s="2">
        <v>0</v>
      </c>
      <c r="V17" s="2">
        <v>0</v>
      </c>
      <c r="W17" s="2">
        <v>0</v>
      </c>
      <c r="X17" s="2">
        <v>0</v>
      </c>
      <c r="Y17" s="2">
        <v>0</v>
      </c>
      <c r="Z17" s="2">
        <v>0</v>
      </c>
      <c r="AA17" s="2">
        <f t="shared" si="2"/>
        <v>1</v>
      </c>
      <c r="AB17" s="129">
        <f t="shared" si="3"/>
        <v>166330.62314906219</v>
      </c>
      <c r="AC17" s="129">
        <f t="shared" si="4"/>
        <v>27675.546643632773</v>
      </c>
      <c r="AD17" s="130">
        <f t="shared" si="5"/>
        <v>153024.5693484699</v>
      </c>
      <c r="AE17" s="130">
        <f t="shared" si="6"/>
        <v>49111.549851924974</v>
      </c>
      <c r="AF17" s="130">
        <f t="shared" si="7"/>
        <v>13203.356367226061</v>
      </c>
      <c r="AG17" s="130">
        <f t="shared" si="8"/>
        <v>143913.67226061205</v>
      </c>
      <c r="AH17" s="130">
        <f t="shared" si="9"/>
        <v>0</v>
      </c>
      <c r="AI17" s="131">
        <f t="shared" si="10"/>
        <v>46467.829466929907</v>
      </c>
      <c r="AJ17" s="131">
        <f t="shared" si="11"/>
        <v>7767.5283810463961</v>
      </c>
      <c r="AK17" s="131">
        <f t="shared" si="12"/>
        <v>4099.9469397828234</v>
      </c>
      <c r="AL17" s="131">
        <f t="shared" si="13"/>
        <v>608.34155972359326</v>
      </c>
      <c r="AM17" s="131">
        <f t="shared" si="14"/>
        <v>538076.36722606118</v>
      </c>
      <c r="AN17" s="131">
        <f t="shared" si="15"/>
        <v>3516.7818361303061</v>
      </c>
      <c r="AO17" s="131">
        <f t="shared" si="16"/>
        <v>0</v>
      </c>
      <c r="AP17" s="131">
        <f t="shared" si="17"/>
        <v>260612.04343534057</v>
      </c>
      <c r="AQ17" s="131">
        <f t="shared" si="18"/>
        <v>35048.466189536033</v>
      </c>
      <c r="AR17" s="131">
        <f t="shared" si="19"/>
        <v>3948.6673247778872</v>
      </c>
      <c r="AS17" s="131">
        <f t="shared" si="20"/>
        <v>306616.14881539979</v>
      </c>
      <c r="AT17" s="131">
        <f t="shared" si="21"/>
        <v>20565.387462981242</v>
      </c>
      <c r="AU17" s="131">
        <f t="shared" si="22"/>
        <v>0</v>
      </c>
      <c r="AV17" s="131">
        <f t="shared" si="23"/>
        <v>1165484.3287265548</v>
      </c>
      <c r="AW17" s="131">
        <f t="shared" si="24"/>
        <v>26153.751233958537</v>
      </c>
      <c r="AX17" s="131">
        <f t="shared" si="25"/>
        <v>0</v>
      </c>
      <c r="AY17" s="131">
        <f t="shared" si="26"/>
        <v>423.74136229022702</v>
      </c>
      <c r="AZ17" s="131">
        <f t="shared" si="27"/>
        <v>11413.561204343534</v>
      </c>
      <c r="BA17" s="131">
        <f t="shared" si="28"/>
        <v>13249.629812438303</v>
      </c>
      <c r="BB17" s="131">
        <f t="shared" si="29"/>
        <v>1554.7877591312931</v>
      </c>
      <c r="BC17" s="131">
        <f t="shared" si="30"/>
        <v>0</v>
      </c>
      <c r="BD17" s="131">
        <f t="shared" si="31"/>
        <v>207098.74259624878</v>
      </c>
      <c r="BE17" s="131">
        <f t="shared" si="32"/>
        <v>0</v>
      </c>
      <c r="BF17" s="131">
        <f t="shared" si="33"/>
        <v>814.41263573543938</v>
      </c>
      <c r="BG17" s="131">
        <f t="shared" si="34"/>
        <v>0</v>
      </c>
      <c r="BH17" s="131">
        <f t="shared" si="35"/>
        <v>0</v>
      </c>
    </row>
    <row r="18" spans="1:60" x14ac:dyDescent="0.25">
      <c r="A18" s="294" t="s">
        <v>258</v>
      </c>
      <c r="B18" s="300">
        <v>115</v>
      </c>
      <c r="C18" s="10" t="s">
        <v>257</v>
      </c>
      <c r="D18" s="96">
        <f t="shared" si="1"/>
        <v>19</v>
      </c>
      <c r="E18" s="2">
        <v>4</v>
      </c>
      <c r="F18" s="2">
        <v>13</v>
      </c>
      <c r="G18" s="2">
        <v>1</v>
      </c>
      <c r="H18" s="2">
        <v>1</v>
      </c>
      <c r="I18" s="2">
        <v>0</v>
      </c>
      <c r="J18" s="2">
        <v>0</v>
      </c>
      <c r="K18" s="2">
        <v>0</v>
      </c>
      <c r="L18" s="2">
        <v>0</v>
      </c>
      <c r="M18" s="2">
        <v>0</v>
      </c>
      <c r="N18" s="2">
        <v>0</v>
      </c>
      <c r="O18" s="2">
        <v>0</v>
      </c>
      <c r="P18" s="2">
        <v>0</v>
      </c>
      <c r="Q18" s="2">
        <v>0</v>
      </c>
      <c r="R18" s="2">
        <v>0</v>
      </c>
      <c r="S18" s="2">
        <v>0</v>
      </c>
      <c r="T18" s="2">
        <v>0</v>
      </c>
      <c r="U18" s="2">
        <v>0</v>
      </c>
      <c r="V18" s="2">
        <v>0</v>
      </c>
      <c r="W18" s="2">
        <v>0</v>
      </c>
      <c r="X18" s="2">
        <v>0</v>
      </c>
      <c r="Y18" s="2">
        <v>0</v>
      </c>
      <c r="Z18" s="2">
        <v>0</v>
      </c>
      <c r="AA18" s="2">
        <f t="shared" si="2"/>
        <v>2</v>
      </c>
      <c r="AB18" s="129">
        <f t="shared" si="3"/>
        <v>632056.36796643632</v>
      </c>
      <c r="AC18" s="129">
        <f t="shared" si="4"/>
        <v>105167.07724580454</v>
      </c>
      <c r="AD18" s="130">
        <f t="shared" si="5"/>
        <v>581493.36352418561</v>
      </c>
      <c r="AE18" s="130">
        <f t="shared" si="6"/>
        <v>186623.88943731491</v>
      </c>
      <c r="AF18" s="130">
        <f t="shared" si="7"/>
        <v>50172.754195459027</v>
      </c>
      <c r="AG18" s="130">
        <f t="shared" si="8"/>
        <v>546871.95459032571</v>
      </c>
      <c r="AH18" s="130">
        <f t="shared" si="9"/>
        <v>0</v>
      </c>
      <c r="AI18" s="131">
        <f t="shared" si="10"/>
        <v>176577.75197433366</v>
      </c>
      <c r="AJ18" s="131">
        <f t="shared" si="11"/>
        <v>29516.607847976305</v>
      </c>
      <c r="AK18" s="131">
        <f t="shared" si="12"/>
        <v>15579.798371174729</v>
      </c>
      <c r="AL18" s="131">
        <f t="shared" si="13"/>
        <v>2311.6979269496542</v>
      </c>
      <c r="AM18" s="131">
        <f t="shared" si="14"/>
        <v>2044690.1954590324</v>
      </c>
      <c r="AN18" s="131">
        <f t="shared" si="15"/>
        <v>13363.770977295164</v>
      </c>
      <c r="AO18" s="131">
        <f t="shared" si="16"/>
        <v>0</v>
      </c>
      <c r="AP18" s="131">
        <f t="shared" si="17"/>
        <v>990325.76505429414</v>
      </c>
      <c r="AQ18" s="131">
        <f t="shared" si="18"/>
        <v>133184.17152023691</v>
      </c>
      <c r="AR18" s="131">
        <f t="shared" si="19"/>
        <v>15004.935834155971</v>
      </c>
      <c r="AS18" s="131">
        <f t="shared" si="20"/>
        <v>1165141.3654985193</v>
      </c>
      <c r="AT18" s="131">
        <f t="shared" si="21"/>
        <v>78148.47235932872</v>
      </c>
      <c r="AU18" s="131">
        <f t="shared" si="22"/>
        <v>0</v>
      </c>
      <c r="AV18" s="131">
        <f t="shared" si="23"/>
        <v>4428840.4491609083</v>
      </c>
      <c r="AW18" s="131">
        <f t="shared" si="24"/>
        <v>99384.254689042442</v>
      </c>
      <c r="AX18" s="131">
        <f t="shared" si="25"/>
        <v>0</v>
      </c>
      <c r="AY18" s="131">
        <f t="shared" si="26"/>
        <v>1610.2171767028626</v>
      </c>
      <c r="AZ18" s="131">
        <f t="shared" si="27"/>
        <v>43371.532576505429</v>
      </c>
      <c r="BA18" s="131">
        <f t="shared" si="28"/>
        <v>50348.593287265547</v>
      </c>
      <c r="BB18" s="131">
        <f t="shared" si="29"/>
        <v>5908.1934846989134</v>
      </c>
      <c r="BC18" s="131">
        <f t="shared" si="30"/>
        <v>0</v>
      </c>
      <c r="BD18" s="131">
        <f t="shared" si="31"/>
        <v>786975.22186574538</v>
      </c>
      <c r="BE18" s="131">
        <f t="shared" si="32"/>
        <v>0</v>
      </c>
      <c r="BF18" s="131">
        <f t="shared" si="33"/>
        <v>3094.7680157946697</v>
      </c>
      <c r="BG18" s="131">
        <f t="shared" si="34"/>
        <v>0</v>
      </c>
      <c r="BH18" s="131">
        <f t="shared" si="35"/>
        <v>0</v>
      </c>
    </row>
    <row r="19" spans="1:60" x14ac:dyDescent="0.25">
      <c r="A19" s="295"/>
      <c r="B19" s="295"/>
      <c r="C19" s="10" t="s">
        <v>256</v>
      </c>
      <c r="D19" s="96">
        <f t="shared" si="1"/>
        <v>4</v>
      </c>
      <c r="E19" s="2">
        <v>1</v>
      </c>
      <c r="F19" s="2">
        <v>3</v>
      </c>
      <c r="G19" s="2">
        <v>0</v>
      </c>
      <c r="H19" s="2">
        <v>0</v>
      </c>
      <c r="I19" s="2">
        <v>0</v>
      </c>
      <c r="J19" s="2">
        <v>0</v>
      </c>
      <c r="K19" s="2">
        <v>0</v>
      </c>
      <c r="L19" s="2">
        <v>0</v>
      </c>
      <c r="M19" s="2">
        <v>0</v>
      </c>
      <c r="N19" s="2">
        <v>0</v>
      </c>
      <c r="O19" s="2">
        <v>0</v>
      </c>
      <c r="P19" s="2">
        <v>0</v>
      </c>
      <c r="Q19" s="2">
        <v>0</v>
      </c>
      <c r="R19" s="2">
        <v>0</v>
      </c>
      <c r="S19" s="2">
        <v>0</v>
      </c>
      <c r="T19" s="2">
        <v>0</v>
      </c>
      <c r="U19" s="2">
        <v>0</v>
      </c>
      <c r="V19" s="2">
        <v>0</v>
      </c>
      <c r="W19" s="2">
        <v>0</v>
      </c>
      <c r="X19" s="2">
        <v>0</v>
      </c>
      <c r="Y19" s="2">
        <v>0</v>
      </c>
      <c r="Z19" s="2">
        <v>0</v>
      </c>
      <c r="AA19" s="2">
        <f t="shared" si="2"/>
        <v>0</v>
      </c>
      <c r="AB19" s="129">
        <f t="shared" si="3"/>
        <v>133064.49851924976</v>
      </c>
      <c r="AC19" s="129">
        <f t="shared" si="4"/>
        <v>22140.437314906219</v>
      </c>
      <c r="AD19" s="130">
        <f t="shared" si="5"/>
        <v>122419.65547877591</v>
      </c>
      <c r="AE19" s="130">
        <f t="shared" si="6"/>
        <v>39289.239881539979</v>
      </c>
      <c r="AF19" s="130">
        <f t="shared" si="7"/>
        <v>10562.685093780849</v>
      </c>
      <c r="AG19" s="130">
        <f t="shared" si="8"/>
        <v>115130.93780848963</v>
      </c>
      <c r="AH19" s="130">
        <f t="shared" si="9"/>
        <v>0</v>
      </c>
      <c r="AI19" s="131">
        <f t="shared" si="10"/>
        <v>37174.263573543925</v>
      </c>
      <c r="AJ19" s="131">
        <f t="shared" si="11"/>
        <v>6214.0227048371171</v>
      </c>
      <c r="AK19" s="131">
        <f t="shared" si="12"/>
        <v>3279.9575518262586</v>
      </c>
      <c r="AL19" s="131">
        <f t="shared" si="13"/>
        <v>486.67324777887461</v>
      </c>
      <c r="AM19" s="131">
        <f t="shared" si="14"/>
        <v>430461.09378084895</v>
      </c>
      <c r="AN19" s="131">
        <f t="shared" si="15"/>
        <v>2813.425468904245</v>
      </c>
      <c r="AO19" s="131">
        <f t="shared" si="16"/>
        <v>0</v>
      </c>
      <c r="AP19" s="131">
        <f t="shared" si="17"/>
        <v>208489.63474827245</v>
      </c>
      <c r="AQ19" s="131">
        <f t="shared" si="18"/>
        <v>28038.772951628824</v>
      </c>
      <c r="AR19" s="131">
        <f t="shared" si="19"/>
        <v>3158.9338598223098</v>
      </c>
      <c r="AS19" s="131">
        <f t="shared" si="20"/>
        <v>245292.91905231983</v>
      </c>
      <c r="AT19" s="131">
        <f t="shared" si="21"/>
        <v>16452.309970384995</v>
      </c>
      <c r="AU19" s="131">
        <f t="shared" si="22"/>
        <v>0</v>
      </c>
      <c r="AV19" s="131">
        <f t="shared" si="23"/>
        <v>932387.46298124385</v>
      </c>
      <c r="AW19" s="131">
        <f t="shared" si="24"/>
        <v>20923.00098716683</v>
      </c>
      <c r="AX19" s="131">
        <f t="shared" si="25"/>
        <v>0</v>
      </c>
      <c r="AY19" s="131">
        <f t="shared" si="26"/>
        <v>338.99308983218162</v>
      </c>
      <c r="AZ19" s="131">
        <f t="shared" si="27"/>
        <v>9130.8489634748275</v>
      </c>
      <c r="BA19" s="131">
        <f t="shared" si="28"/>
        <v>10599.703849950642</v>
      </c>
      <c r="BB19" s="131">
        <f t="shared" si="29"/>
        <v>1243.8302073050345</v>
      </c>
      <c r="BC19" s="131">
        <f t="shared" si="30"/>
        <v>0</v>
      </c>
      <c r="BD19" s="131">
        <f t="shared" si="31"/>
        <v>165678.99407699902</v>
      </c>
      <c r="BE19" s="131">
        <f t="shared" si="32"/>
        <v>0</v>
      </c>
      <c r="BF19" s="131">
        <f t="shared" si="33"/>
        <v>651.53010858835148</v>
      </c>
      <c r="BG19" s="131">
        <f t="shared" si="34"/>
        <v>0</v>
      </c>
      <c r="BH19" s="131">
        <f t="shared" si="35"/>
        <v>0</v>
      </c>
    </row>
    <row r="20" spans="1:60" x14ac:dyDescent="0.25">
      <c r="A20" s="295"/>
      <c r="B20" s="295"/>
      <c r="C20" s="10" t="s">
        <v>255</v>
      </c>
      <c r="D20" s="96">
        <f t="shared" si="1"/>
        <v>9</v>
      </c>
      <c r="E20" s="2">
        <v>3</v>
      </c>
      <c r="F20" s="2">
        <v>2</v>
      </c>
      <c r="G20" s="2">
        <v>2</v>
      </c>
      <c r="H20" s="2">
        <v>2</v>
      </c>
      <c r="I20" s="2">
        <v>0</v>
      </c>
      <c r="J20" s="2">
        <v>0</v>
      </c>
      <c r="K20" s="2">
        <v>0</v>
      </c>
      <c r="L20" s="2">
        <v>0</v>
      </c>
      <c r="M20" s="2">
        <v>0</v>
      </c>
      <c r="N20" s="2">
        <v>0</v>
      </c>
      <c r="O20" s="2">
        <v>0</v>
      </c>
      <c r="P20" s="2">
        <v>0</v>
      </c>
      <c r="Q20" s="2">
        <v>0</v>
      </c>
      <c r="R20" s="2">
        <v>0</v>
      </c>
      <c r="S20" s="2">
        <v>0</v>
      </c>
      <c r="T20" s="2">
        <v>0</v>
      </c>
      <c r="U20" s="2">
        <v>0</v>
      </c>
      <c r="V20" s="2">
        <v>0</v>
      </c>
      <c r="W20" s="2">
        <v>0</v>
      </c>
      <c r="X20" s="2">
        <v>0</v>
      </c>
      <c r="Y20" s="2">
        <v>0</v>
      </c>
      <c r="Z20" s="2">
        <v>0</v>
      </c>
      <c r="AA20" s="2">
        <f t="shared" si="2"/>
        <v>4</v>
      </c>
      <c r="AB20" s="129">
        <f t="shared" si="3"/>
        <v>299395.12166831194</v>
      </c>
      <c r="AC20" s="129">
        <f t="shared" si="4"/>
        <v>49815.983958538993</v>
      </c>
      <c r="AD20" s="130">
        <f t="shared" si="5"/>
        <v>275444.22482724581</v>
      </c>
      <c r="AE20" s="130">
        <f t="shared" si="6"/>
        <v>88400.789733464946</v>
      </c>
      <c r="AF20" s="130">
        <f t="shared" si="7"/>
        <v>23766.041461006909</v>
      </c>
      <c r="AG20" s="130">
        <f t="shared" si="8"/>
        <v>259044.61006910168</v>
      </c>
      <c r="AH20" s="130">
        <f t="shared" si="9"/>
        <v>0</v>
      </c>
      <c r="AI20" s="131">
        <f t="shared" si="10"/>
        <v>83642.093040473832</v>
      </c>
      <c r="AJ20" s="131">
        <f t="shared" si="11"/>
        <v>13981.551085883513</v>
      </c>
      <c r="AK20" s="131">
        <f t="shared" si="12"/>
        <v>7379.9044916090816</v>
      </c>
      <c r="AL20" s="131">
        <f t="shared" si="13"/>
        <v>1095.0148075024679</v>
      </c>
      <c r="AM20" s="131">
        <f t="shared" si="14"/>
        <v>968537.46100691019</v>
      </c>
      <c r="AN20" s="131">
        <f t="shared" si="15"/>
        <v>6330.2073050345516</v>
      </c>
      <c r="AO20" s="131">
        <f t="shared" si="16"/>
        <v>0</v>
      </c>
      <c r="AP20" s="131">
        <f t="shared" si="17"/>
        <v>469101.678183613</v>
      </c>
      <c r="AQ20" s="131">
        <f t="shared" si="18"/>
        <v>63087.239141164857</v>
      </c>
      <c r="AR20" s="131">
        <f t="shared" si="19"/>
        <v>7107.6011846001975</v>
      </c>
      <c r="AS20" s="131">
        <f t="shared" si="20"/>
        <v>551909.06786771957</v>
      </c>
      <c r="AT20" s="131">
        <f t="shared" si="21"/>
        <v>37017.697433366237</v>
      </c>
      <c r="AU20" s="131">
        <f t="shared" si="22"/>
        <v>0</v>
      </c>
      <c r="AV20" s="131">
        <f t="shared" si="23"/>
        <v>2097871.7917077988</v>
      </c>
      <c r="AW20" s="131">
        <f t="shared" si="24"/>
        <v>47076.752221125367</v>
      </c>
      <c r="AX20" s="131">
        <f t="shared" si="25"/>
        <v>0</v>
      </c>
      <c r="AY20" s="131">
        <f t="shared" si="26"/>
        <v>762.7344521224087</v>
      </c>
      <c r="AZ20" s="131">
        <f t="shared" si="27"/>
        <v>20544.410167818362</v>
      </c>
      <c r="BA20" s="131">
        <f t="shared" si="28"/>
        <v>23849.333662388945</v>
      </c>
      <c r="BB20" s="131">
        <f t="shared" si="29"/>
        <v>2798.6179664363276</v>
      </c>
      <c r="BC20" s="131">
        <f t="shared" si="30"/>
        <v>0</v>
      </c>
      <c r="BD20" s="131">
        <f t="shared" si="31"/>
        <v>372777.73667324777</v>
      </c>
      <c r="BE20" s="131">
        <f t="shared" si="32"/>
        <v>0</v>
      </c>
      <c r="BF20" s="131">
        <f t="shared" si="33"/>
        <v>1465.9427443237907</v>
      </c>
      <c r="BG20" s="131">
        <f t="shared" si="34"/>
        <v>0</v>
      </c>
      <c r="BH20" s="131">
        <f t="shared" si="35"/>
        <v>0</v>
      </c>
    </row>
    <row r="21" spans="1:60" x14ac:dyDescent="0.25">
      <c r="A21" s="295"/>
      <c r="B21" s="295"/>
      <c r="C21" s="10" t="s">
        <v>254</v>
      </c>
      <c r="D21" s="96">
        <f t="shared" si="1"/>
        <v>3</v>
      </c>
      <c r="E21" s="2">
        <v>1</v>
      </c>
      <c r="F21" s="2">
        <v>2</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f t="shared" si="2"/>
        <v>0</v>
      </c>
      <c r="AB21" s="129">
        <f t="shared" si="3"/>
        <v>99798.373889437324</v>
      </c>
      <c r="AC21" s="129">
        <f t="shared" si="4"/>
        <v>16605.327986179665</v>
      </c>
      <c r="AD21" s="130">
        <f t="shared" si="5"/>
        <v>91814.741609081932</v>
      </c>
      <c r="AE21" s="130">
        <f t="shared" si="6"/>
        <v>29466.929911154984</v>
      </c>
      <c r="AF21" s="130">
        <f t="shared" si="7"/>
        <v>7922.0138203356364</v>
      </c>
      <c r="AG21" s="130">
        <f t="shared" si="8"/>
        <v>86348.203356367216</v>
      </c>
      <c r="AH21" s="130">
        <f t="shared" si="9"/>
        <v>0</v>
      </c>
      <c r="AI21" s="131">
        <f t="shared" si="10"/>
        <v>27880.697680157944</v>
      </c>
      <c r="AJ21" s="131">
        <f t="shared" si="11"/>
        <v>4660.517028627838</v>
      </c>
      <c r="AK21" s="131">
        <f t="shared" si="12"/>
        <v>2459.9681638696939</v>
      </c>
      <c r="AL21" s="131">
        <f t="shared" si="13"/>
        <v>365.00493583415596</v>
      </c>
      <c r="AM21" s="131">
        <f t="shared" si="14"/>
        <v>322845.82033563673</v>
      </c>
      <c r="AN21" s="131">
        <f t="shared" si="15"/>
        <v>2110.0691016781839</v>
      </c>
      <c r="AO21" s="131">
        <f t="shared" si="16"/>
        <v>0</v>
      </c>
      <c r="AP21" s="131">
        <f t="shared" si="17"/>
        <v>156367.22606120433</v>
      </c>
      <c r="AQ21" s="131">
        <f t="shared" si="18"/>
        <v>21029.079713721618</v>
      </c>
      <c r="AR21" s="131">
        <f t="shared" si="19"/>
        <v>2369.2003948667325</v>
      </c>
      <c r="AS21" s="131">
        <f t="shared" si="20"/>
        <v>183969.68928923988</v>
      </c>
      <c r="AT21" s="131">
        <f t="shared" si="21"/>
        <v>12339.232477788746</v>
      </c>
      <c r="AU21" s="131">
        <f t="shared" si="22"/>
        <v>0</v>
      </c>
      <c r="AV21" s="131">
        <f t="shared" si="23"/>
        <v>699290.59723593295</v>
      </c>
      <c r="AW21" s="131">
        <f t="shared" si="24"/>
        <v>15692.250740375122</v>
      </c>
      <c r="AX21" s="131">
        <f t="shared" si="25"/>
        <v>0</v>
      </c>
      <c r="AY21" s="131">
        <f t="shared" si="26"/>
        <v>254.24481737413623</v>
      </c>
      <c r="AZ21" s="131">
        <f t="shared" si="27"/>
        <v>6848.1367226061211</v>
      </c>
      <c r="BA21" s="131">
        <f t="shared" si="28"/>
        <v>7949.7778874629812</v>
      </c>
      <c r="BB21" s="131">
        <f t="shared" si="29"/>
        <v>932.87265547877587</v>
      </c>
      <c r="BC21" s="131">
        <f t="shared" si="30"/>
        <v>0</v>
      </c>
      <c r="BD21" s="131">
        <f t="shared" si="31"/>
        <v>124259.24555774927</v>
      </c>
      <c r="BE21" s="131">
        <f t="shared" si="32"/>
        <v>0</v>
      </c>
      <c r="BF21" s="131">
        <f t="shared" si="33"/>
        <v>488.64758144126358</v>
      </c>
      <c r="BG21" s="131">
        <f t="shared" si="34"/>
        <v>0</v>
      </c>
      <c r="BH21" s="131">
        <f t="shared" si="35"/>
        <v>0</v>
      </c>
    </row>
    <row r="22" spans="1:60" x14ac:dyDescent="0.25">
      <c r="A22" s="295"/>
      <c r="B22" s="295"/>
      <c r="C22" s="10" t="s">
        <v>253</v>
      </c>
      <c r="D22" s="96">
        <f t="shared" si="1"/>
        <v>4</v>
      </c>
      <c r="E22" s="2">
        <v>0</v>
      </c>
      <c r="F22" s="2">
        <v>3</v>
      </c>
      <c r="G22" s="2">
        <v>0</v>
      </c>
      <c r="H22" s="2">
        <v>1</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f t="shared" si="2"/>
        <v>1</v>
      </c>
      <c r="AB22" s="129">
        <f t="shared" si="3"/>
        <v>133064.49851924976</v>
      </c>
      <c r="AC22" s="129">
        <f t="shared" si="4"/>
        <v>22140.437314906219</v>
      </c>
      <c r="AD22" s="130">
        <f t="shared" si="5"/>
        <v>122419.65547877591</v>
      </c>
      <c r="AE22" s="130">
        <f t="shared" si="6"/>
        <v>39289.239881539979</v>
      </c>
      <c r="AF22" s="130">
        <f t="shared" si="7"/>
        <v>10562.685093780849</v>
      </c>
      <c r="AG22" s="130">
        <f t="shared" si="8"/>
        <v>115130.93780848963</v>
      </c>
      <c r="AH22" s="130">
        <f t="shared" si="9"/>
        <v>0</v>
      </c>
      <c r="AI22" s="131">
        <f t="shared" si="10"/>
        <v>37174.263573543925</v>
      </c>
      <c r="AJ22" s="131">
        <f t="shared" si="11"/>
        <v>6214.0227048371171</v>
      </c>
      <c r="AK22" s="131">
        <f t="shared" si="12"/>
        <v>3279.9575518262586</v>
      </c>
      <c r="AL22" s="131">
        <f t="shared" si="13"/>
        <v>486.67324777887461</v>
      </c>
      <c r="AM22" s="131">
        <f t="shared" si="14"/>
        <v>430461.09378084895</v>
      </c>
      <c r="AN22" s="131">
        <f t="shared" si="15"/>
        <v>2813.425468904245</v>
      </c>
      <c r="AO22" s="131">
        <f t="shared" si="16"/>
        <v>0</v>
      </c>
      <c r="AP22" s="131">
        <f t="shared" si="17"/>
        <v>208489.63474827245</v>
      </c>
      <c r="AQ22" s="131">
        <f t="shared" si="18"/>
        <v>28038.772951628824</v>
      </c>
      <c r="AR22" s="131">
        <f t="shared" si="19"/>
        <v>3158.9338598223098</v>
      </c>
      <c r="AS22" s="131">
        <f t="shared" si="20"/>
        <v>245292.91905231983</v>
      </c>
      <c r="AT22" s="131">
        <f t="shared" si="21"/>
        <v>16452.309970384995</v>
      </c>
      <c r="AU22" s="131">
        <f t="shared" si="22"/>
        <v>0</v>
      </c>
      <c r="AV22" s="131">
        <f t="shared" si="23"/>
        <v>932387.46298124385</v>
      </c>
      <c r="AW22" s="131">
        <f t="shared" si="24"/>
        <v>20923.00098716683</v>
      </c>
      <c r="AX22" s="131">
        <f t="shared" si="25"/>
        <v>0</v>
      </c>
      <c r="AY22" s="131">
        <f t="shared" si="26"/>
        <v>338.99308983218162</v>
      </c>
      <c r="AZ22" s="131">
        <f t="shared" si="27"/>
        <v>9130.8489634748275</v>
      </c>
      <c r="BA22" s="131">
        <f t="shared" si="28"/>
        <v>10599.703849950642</v>
      </c>
      <c r="BB22" s="131">
        <f t="shared" si="29"/>
        <v>1243.8302073050345</v>
      </c>
      <c r="BC22" s="131">
        <f t="shared" si="30"/>
        <v>0</v>
      </c>
      <c r="BD22" s="131">
        <f t="shared" si="31"/>
        <v>165678.99407699902</v>
      </c>
      <c r="BE22" s="131">
        <f t="shared" si="32"/>
        <v>0</v>
      </c>
      <c r="BF22" s="131">
        <f t="shared" si="33"/>
        <v>651.53010858835148</v>
      </c>
      <c r="BG22" s="131">
        <f t="shared" si="34"/>
        <v>0</v>
      </c>
      <c r="BH22" s="131">
        <f t="shared" si="35"/>
        <v>0</v>
      </c>
    </row>
    <row r="23" spans="1:60" x14ac:dyDescent="0.25">
      <c r="A23" s="295"/>
      <c r="B23" s="295"/>
      <c r="C23" s="10" t="s">
        <v>252</v>
      </c>
      <c r="D23" s="96">
        <f t="shared" si="1"/>
        <v>4</v>
      </c>
      <c r="E23" s="2">
        <v>0</v>
      </c>
      <c r="F23" s="2">
        <v>2</v>
      </c>
      <c r="G23" s="2">
        <v>1</v>
      </c>
      <c r="H23" s="2">
        <v>1</v>
      </c>
      <c r="I23" s="2">
        <v>0</v>
      </c>
      <c r="J23" s="2">
        <v>0</v>
      </c>
      <c r="K23" s="2">
        <v>0</v>
      </c>
      <c r="L23" s="2">
        <v>0</v>
      </c>
      <c r="M23" s="2">
        <v>0</v>
      </c>
      <c r="N23" s="2">
        <v>0</v>
      </c>
      <c r="O23" s="2">
        <v>0</v>
      </c>
      <c r="P23" s="2">
        <v>0</v>
      </c>
      <c r="Q23" s="2">
        <v>0</v>
      </c>
      <c r="R23" s="2">
        <v>0</v>
      </c>
      <c r="S23" s="2">
        <v>0</v>
      </c>
      <c r="T23" s="2">
        <v>0</v>
      </c>
      <c r="U23" s="2">
        <v>0</v>
      </c>
      <c r="V23" s="2">
        <v>0</v>
      </c>
      <c r="W23" s="2">
        <v>0</v>
      </c>
      <c r="X23" s="2">
        <v>0</v>
      </c>
      <c r="Y23" s="2">
        <v>0</v>
      </c>
      <c r="Z23" s="2">
        <v>0</v>
      </c>
      <c r="AA23" s="2">
        <f t="shared" si="2"/>
        <v>2</v>
      </c>
      <c r="AB23" s="129">
        <f t="shared" si="3"/>
        <v>133064.49851924976</v>
      </c>
      <c r="AC23" s="129">
        <f t="shared" si="4"/>
        <v>22140.437314906219</v>
      </c>
      <c r="AD23" s="130">
        <f t="shared" si="5"/>
        <v>122419.65547877591</v>
      </c>
      <c r="AE23" s="130">
        <f t="shared" si="6"/>
        <v>39289.239881539979</v>
      </c>
      <c r="AF23" s="130">
        <f t="shared" si="7"/>
        <v>10562.685093780849</v>
      </c>
      <c r="AG23" s="130">
        <f t="shared" si="8"/>
        <v>115130.93780848963</v>
      </c>
      <c r="AH23" s="130">
        <f t="shared" si="9"/>
        <v>0</v>
      </c>
      <c r="AI23" s="131">
        <f t="shared" si="10"/>
        <v>37174.263573543925</v>
      </c>
      <c r="AJ23" s="131">
        <f t="shared" si="11"/>
        <v>6214.0227048371171</v>
      </c>
      <c r="AK23" s="131">
        <f t="shared" si="12"/>
        <v>3279.9575518262586</v>
      </c>
      <c r="AL23" s="131">
        <f t="shared" si="13"/>
        <v>486.67324777887461</v>
      </c>
      <c r="AM23" s="131">
        <f t="shared" si="14"/>
        <v>430461.09378084895</v>
      </c>
      <c r="AN23" s="131">
        <f t="shared" si="15"/>
        <v>2813.425468904245</v>
      </c>
      <c r="AO23" s="131">
        <f t="shared" si="16"/>
        <v>0</v>
      </c>
      <c r="AP23" s="131">
        <f t="shared" si="17"/>
        <v>208489.63474827245</v>
      </c>
      <c r="AQ23" s="131">
        <f t="shared" si="18"/>
        <v>28038.772951628824</v>
      </c>
      <c r="AR23" s="131">
        <f t="shared" si="19"/>
        <v>3158.9338598223098</v>
      </c>
      <c r="AS23" s="131">
        <f t="shared" si="20"/>
        <v>245292.91905231983</v>
      </c>
      <c r="AT23" s="131">
        <f t="shared" si="21"/>
        <v>16452.309970384995</v>
      </c>
      <c r="AU23" s="131">
        <f t="shared" si="22"/>
        <v>0</v>
      </c>
      <c r="AV23" s="131">
        <f t="shared" si="23"/>
        <v>932387.46298124385</v>
      </c>
      <c r="AW23" s="131">
        <f t="shared" si="24"/>
        <v>20923.00098716683</v>
      </c>
      <c r="AX23" s="131">
        <f t="shared" si="25"/>
        <v>0</v>
      </c>
      <c r="AY23" s="131">
        <f t="shared" si="26"/>
        <v>338.99308983218162</v>
      </c>
      <c r="AZ23" s="131">
        <f t="shared" si="27"/>
        <v>9130.8489634748275</v>
      </c>
      <c r="BA23" s="131">
        <f t="shared" si="28"/>
        <v>10599.703849950642</v>
      </c>
      <c r="BB23" s="131">
        <f t="shared" si="29"/>
        <v>1243.8302073050345</v>
      </c>
      <c r="BC23" s="131">
        <f t="shared" si="30"/>
        <v>0</v>
      </c>
      <c r="BD23" s="131">
        <f t="shared" si="31"/>
        <v>165678.99407699902</v>
      </c>
      <c r="BE23" s="131">
        <f t="shared" si="32"/>
        <v>0</v>
      </c>
      <c r="BF23" s="131">
        <f t="shared" si="33"/>
        <v>651.53010858835148</v>
      </c>
      <c r="BG23" s="131">
        <f t="shared" si="34"/>
        <v>0</v>
      </c>
      <c r="BH23" s="131">
        <f t="shared" si="35"/>
        <v>0</v>
      </c>
    </row>
    <row r="24" spans="1:60" x14ac:dyDescent="0.25">
      <c r="A24" s="295"/>
      <c r="B24" s="295"/>
      <c r="C24" s="10" t="s">
        <v>251</v>
      </c>
      <c r="D24" s="96">
        <f t="shared" si="1"/>
        <v>32</v>
      </c>
      <c r="E24" s="2">
        <v>9</v>
      </c>
      <c r="F24" s="2">
        <v>23</v>
      </c>
      <c r="G24" s="2">
        <v>0</v>
      </c>
      <c r="H24" s="2">
        <v>0</v>
      </c>
      <c r="I24" s="2">
        <v>0</v>
      </c>
      <c r="J24" s="2">
        <v>0</v>
      </c>
      <c r="K24" s="2">
        <v>0</v>
      </c>
      <c r="L24" s="2">
        <v>0</v>
      </c>
      <c r="M24" s="2">
        <v>0</v>
      </c>
      <c r="N24" s="2">
        <v>0</v>
      </c>
      <c r="O24" s="2">
        <v>0</v>
      </c>
      <c r="P24" s="2">
        <v>0</v>
      </c>
      <c r="Q24" s="2">
        <v>0</v>
      </c>
      <c r="R24" s="2">
        <v>0</v>
      </c>
      <c r="S24" s="2">
        <v>0</v>
      </c>
      <c r="T24" s="2">
        <v>0</v>
      </c>
      <c r="U24" s="2">
        <v>0</v>
      </c>
      <c r="V24" s="2">
        <v>0</v>
      </c>
      <c r="W24" s="2">
        <v>0</v>
      </c>
      <c r="X24" s="2">
        <v>0</v>
      </c>
      <c r="Y24" s="2">
        <v>0</v>
      </c>
      <c r="Z24" s="2">
        <v>0</v>
      </c>
      <c r="AA24" s="2">
        <f t="shared" si="2"/>
        <v>0</v>
      </c>
      <c r="AB24" s="129">
        <f t="shared" si="3"/>
        <v>1064515.988153998</v>
      </c>
      <c r="AC24" s="129">
        <f t="shared" si="4"/>
        <v>177123.49851924976</v>
      </c>
      <c r="AD24" s="130">
        <f t="shared" si="5"/>
        <v>979357.24383020727</v>
      </c>
      <c r="AE24" s="130">
        <f t="shared" si="6"/>
        <v>314313.91905231983</v>
      </c>
      <c r="AF24" s="130">
        <f t="shared" si="7"/>
        <v>84501.480750246788</v>
      </c>
      <c r="AG24" s="130">
        <f t="shared" si="8"/>
        <v>921047.50246791705</v>
      </c>
      <c r="AH24" s="130">
        <f t="shared" si="9"/>
        <v>0</v>
      </c>
      <c r="AI24" s="131">
        <f t="shared" si="10"/>
        <v>297394.1085883514</v>
      </c>
      <c r="AJ24" s="131">
        <f t="shared" si="11"/>
        <v>49712.181638696937</v>
      </c>
      <c r="AK24" s="131">
        <f t="shared" si="12"/>
        <v>26239.660414610069</v>
      </c>
      <c r="AL24" s="131">
        <f t="shared" si="13"/>
        <v>3893.3859822309969</v>
      </c>
      <c r="AM24" s="131">
        <f t="shared" si="14"/>
        <v>3443688.7502467916</v>
      </c>
      <c r="AN24" s="131">
        <f t="shared" si="15"/>
        <v>22507.40375123396</v>
      </c>
      <c r="AO24" s="131">
        <f t="shared" si="16"/>
        <v>0</v>
      </c>
      <c r="AP24" s="131">
        <f t="shared" si="17"/>
        <v>1667917.0779861796</v>
      </c>
      <c r="AQ24" s="131">
        <f t="shared" si="18"/>
        <v>224310.18361303059</v>
      </c>
      <c r="AR24" s="131">
        <f t="shared" si="19"/>
        <v>25271.470878578479</v>
      </c>
      <c r="AS24" s="131">
        <f t="shared" si="20"/>
        <v>1962343.3524185587</v>
      </c>
      <c r="AT24" s="131">
        <f t="shared" si="21"/>
        <v>131618.47976307996</v>
      </c>
      <c r="AU24" s="131">
        <f t="shared" si="22"/>
        <v>0</v>
      </c>
      <c r="AV24" s="131">
        <f t="shared" si="23"/>
        <v>7459099.7038499508</v>
      </c>
      <c r="AW24" s="131">
        <f t="shared" si="24"/>
        <v>167384.00789733464</v>
      </c>
      <c r="AX24" s="131">
        <f t="shared" si="25"/>
        <v>0</v>
      </c>
      <c r="AY24" s="131">
        <f t="shared" si="26"/>
        <v>2711.944718657453</v>
      </c>
      <c r="AZ24" s="131">
        <f t="shared" si="27"/>
        <v>73046.79170779862</v>
      </c>
      <c r="BA24" s="131">
        <f t="shared" si="28"/>
        <v>84797.630799605133</v>
      </c>
      <c r="BB24" s="131">
        <f t="shared" si="29"/>
        <v>9950.6416584402759</v>
      </c>
      <c r="BC24" s="131">
        <f t="shared" si="30"/>
        <v>0</v>
      </c>
      <c r="BD24" s="131">
        <f t="shared" si="31"/>
        <v>1325431.9526159922</v>
      </c>
      <c r="BE24" s="131">
        <f t="shared" si="32"/>
        <v>0</v>
      </c>
      <c r="BF24" s="131">
        <f t="shared" si="33"/>
        <v>5212.2408687068119</v>
      </c>
      <c r="BG24" s="131">
        <f t="shared" si="34"/>
        <v>0</v>
      </c>
      <c r="BH24" s="131">
        <f t="shared" si="35"/>
        <v>0</v>
      </c>
    </row>
    <row r="25" spans="1:60" x14ac:dyDescent="0.25">
      <c r="A25" s="295"/>
      <c r="B25" s="295"/>
      <c r="C25" s="10" t="s">
        <v>250</v>
      </c>
      <c r="D25" s="96">
        <f t="shared" si="1"/>
        <v>2</v>
      </c>
      <c r="E25" s="2">
        <v>0</v>
      </c>
      <c r="F25" s="2">
        <v>1</v>
      </c>
      <c r="G25" s="2">
        <v>0</v>
      </c>
      <c r="H25" s="2">
        <v>1</v>
      </c>
      <c r="I25" s="2">
        <v>0</v>
      </c>
      <c r="J25" s="2">
        <v>0</v>
      </c>
      <c r="K25" s="2">
        <v>0</v>
      </c>
      <c r="L25" s="2">
        <v>0</v>
      </c>
      <c r="M25" s="2">
        <v>0</v>
      </c>
      <c r="N25" s="2">
        <v>0</v>
      </c>
      <c r="O25" s="2">
        <v>0</v>
      </c>
      <c r="P25" s="2">
        <v>0</v>
      </c>
      <c r="Q25" s="2">
        <v>0</v>
      </c>
      <c r="R25" s="2">
        <v>0</v>
      </c>
      <c r="S25" s="2">
        <v>0</v>
      </c>
      <c r="T25" s="2">
        <v>0</v>
      </c>
      <c r="U25" s="2">
        <v>0</v>
      </c>
      <c r="V25" s="2">
        <v>0</v>
      </c>
      <c r="W25" s="2">
        <v>0</v>
      </c>
      <c r="X25" s="2">
        <v>0</v>
      </c>
      <c r="Y25" s="2">
        <v>0</v>
      </c>
      <c r="Z25" s="2">
        <v>0</v>
      </c>
      <c r="AA25" s="2">
        <f t="shared" si="2"/>
        <v>1</v>
      </c>
      <c r="AB25" s="129">
        <f t="shared" si="3"/>
        <v>66532.249259624878</v>
      </c>
      <c r="AC25" s="129">
        <f t="shared" si="4"/>
        <v>11070.21865745311</v>
      </c>
      <c r="AD25" s="130">
        <f t="shared" si="5"/>
        <v>61209.827739387954</v>
      </c>
      <c r="AE25" s="130">
        <f t="shared" si="6"/>
        <v>19644.61994076999</v>
      </c>
      <c r="AF25" s="130">
        <f t="shared" si="7"/>
        <v>5281.3425468904243</v>
      </c>
      <c r="AG25" s="130">
        <f t="shared" si="8"/>
        <v>57565.468904244815</v>
      </c>
      <c r="AH25" s="130">
        <f t="shared" si="9"/>
        <v>0</v>
      </c>
      <c r="AI25" s="131">
        <f t="shared" si="10"/>
        <v>18587.131786771963</v>
      </c>
      <c r="AJ25" s="131">
        <f t="shared" si="11"/>
        <v>3107.0113524185585</v>
      </c>
      <c r="AK25" s="131">
        <f t="shared" si="12"/>
        <v>1639.9787759131293</v>
      </c>
      <c r="AL25" s="131">
        <f t="shared" si="13"/>
        <v>243.33662388943731</v>
      </c>
      <c r="AM25" s="131">
        <f t="shared" si="14"/>
        <v>215230.54689042448</v>
      </c>
      <c r="AN25" s="131">
        <f t="shared" si="15"/>
        <v>1406.7127344521225</v>
      </c>
      <c r="AO25" s="131">
        <f t="shared" si="16"/>
        <v>0</v>
      </c>
      <c r="AP25" s="131">
        <f t="shared" si="17"/>
        <v>104244.81737413623</v>
      </c>
      <c r="AQ25" s="131">
        <f t="shared" si="18"/>
        <v>14019.386475814412</v>
      </c>
      <c r="AR25" s="131">
        <f t="shared" si="19"/>
        <v>1579.4669299111549</v>
      </c>
      <c r="AS25" s="131">
        <f t="shared" si="20"/>
        <v>122646.45952615992</v>
      </c>
      <c r="AT25" s="131">
        <f t="shared" si="21"/>
        <v>8226.1549851924974</v>
      </c>
      <c r="AU25" s="131">
        <f t="shared" si="22"/>
        <v>0</v>
      </c>
      <c r="AV25" s="131">
        <f t="shared" si="23"/>
        <v>466193.73149062193</v>
      </c>
      <c r="AW25" s="131">
        <f t="shared" si="24"/>
        <v>10461.500493583415</v>
      </c>
      <c r="AX25" s="131">
        <f t="shared" si="25"/>
        <v>0</v>
      </c>
      <c r="AY25" s="131">
        <f t="shared" si="26"/>
        <v>169.49654491609081</v>
      </c>
      <c r="AZ25" s="131">
        <f t="shared" si="27"/>
        <v>4565.4244817374138</v>
      </c>
      <c r="BA25" s="131">
        <f t="shared" si="28"/>
        <v>5299.8519249753208</v>
      </c>
      <c r="BB25" s="131">
        <f t="shared" si="29"/>
        <v>621.91510365251725</v>
      </c>
      <c r="BC25" s="131">
        <f t="shared" si="30"/>
        <v>0</v>
      </c>
      <c r="BD25" s="131">
        <f t="shared" si="31"/>
        <v>82839.49703849951</v>
      </c>
      <c r="BE25" s="131">
        <f t="shared" si="32"/>
        <v>0</v>
      </c>
      <c r="BF25" s="131">
        <f t="shared" si="33"/>
        <v>325.76505429417574</v>
      </c>
      <c r="BG25" s="131">
        <f t="shared" si="34"/>
        <v>0</v>
      </c>
      <c r="BH25" s="131">
        <f t="shared" si="35"/>
        <v>0</v>
      </c>
    </row>
    <row r="26" spans="1:60" x14ac:dyDescent="0.25">
      <c r="A26" s="295"/>
      <c r="B26" s="295"/>
      <c r="C26" s="10" t="s">
        <v>249</v>
      </c>
      <c r="D26" s="96">
        <f t="shared" si="1"/>
        <v>3</v>
      </c>
      <c r="E26" s="2">
        <v>0</v>
      </c>
      <c r="F26" s="2">
        <v>1</v>
      </c>
      <c r="G26" s="2">
        <v>1</v>
      </c>
      <c r="H26" s="2">
        <v>1</v>
      </c>
      <c r="I26" s="2">
        <v>0</v>
      </c>
      <c r="J26" s="2">
        <v>0</v>
      </c>
      <c r="K26" s="2">
        <v>0</v>
      </c>
      <c r="L26" s="2">
        <v>0</v>
      </c>
      <c r="M26" s="2">
        <v>0</v>
      </c>
      <c r="N26" s="2">
        <v>0</v>
      </c>
      <c r="O26" s="2">
        <v>0</v>
      </c>
      <c r="P26" s="2">
        <v>0</v>
      </c>
      <c r="Q26" s="2">
        <v>0</v>
      </c>
      <c r="R26" s="2">
        <v>0</v>
      </c>
      <c r="S26" s="2">
        <v>0</v>
      </c>
      <c r="T26" s="2">
        <v>0</v>
      </c>
      <c r="U26" s="2">
        <v>0</v>
      </c>
      <c r="V26" s="2">
        <v>0</v>
      </c>
      <c r="W26" s="2">
        <v>0</v>
      </c>
      <c r="X26" s="2">
        <v>0</v>
      </c>
      <c r="Y26" s="2">
        <v>0</v>
      </c>
      <c r="Z26" s="2">
        <v>0</v>
      </c>
      <c r="AA26" s="2">
        <f t="shared" si="2"/>
        <v>2</v>
      </c>
      <c r="AB26" s="129">
        <f t="shared" si="3"/>
        <v>99798.373889437324</v>
      </c>
      <c r="AC26" s="129">
        <f t="shared" si="4"/>
        <v>16605.327986179665</v>
      </c>
      <c r="AD26" s="130">
        <f t="shared" si="5"/>
        <v>91814.741609081932</v>
      </c>
      <c r="AE26" s="130">
        <f t="shared" si="6"/>
        <v>29466.929911154984</v>
      </c>
      <c r="AF26" s="130">
        <f t="shared" si="7"/>
        <v>7922.0138203356364</v>
      </c>
      <c r="AG26" s="130">
        <f t="shared" si="8"/>
        <v>86348.203356367216</v>
      </c>
      <c r="AH26" s="130">
        <f t="shared" si="9"/>
        <v>0</v>
      </c>
      <c r="AI26" s="131">
        <f t="shared" si="10"/>
        <v>27880.697680157944</v>
      </c>
      <c r="AJ26" s="131">
        <f t="shared" si="11"/>
        <v>4660.517028627838</v>
      </c>
      <c r="AK26" s="131">
        <f t="shared" si="12"/>
        <v>2459.9681638696939</v>
      </c>
      <c r="AL26" s="131">
        <f t="shared" si="13"/>
        <v>365.00493583415596</v>
      </c>
      <c r="AM26" s="131">
        <f t="shared" si="14"/>
        <v>322845.82033563673</v>
      </c>
      <c r="AN26" s="131">
        <f t="shared" si="15"/>
        <v>2110.0691016781839</v>
      </c>
      <c r="AO26" s="131">
        <f t="shared" si="16"/>
        <v>0</v>
      </c>
      <c r="AP26" s="131">
        <f t="shared" si="17"/>
        <v>156367.22606120433</v>
      </c>
      <c r="AQ26" s="131">
        <f t="shared" si="18"/>
        <v>21029.079713721618</v>
      </c>
      <c r="AR26" s="131">
        <f t="shared" si="19"/>
        <v>2369.2003948667325</v>
      </c>
      <c r="AS26" s="131">
        <f t="shared" si="20"/>
        <v>183969.68928923988</v>
      </c>
      <c r="AT26" s="131">
        <f t="shared" si="21"/>
        <v>12339.232477788746</v>
      </c>
      <c r="AU26" s="131">
        <f t="shared" si="22"/>
        <v>0</v>
      </c>
      <c r="AV26" s="131">
        <f t="shared" si="23"/>
        <v>699290.59723593295</v>
      </c>
      <c r="AW26" s="131">
        <f t="shared" si="24"/>
        <v>15692.250740375122</v>
      </c>
      <c r="AX26" s="131">
        <f t="shared" si="25"/>
        <v>0</v>
      </c>
      <c r="AY26" s="131">
        <f t="shared" si="26"/>
        <v>254.24481737413623</v>
      </c>
      <c r="AZ26" s="131">
        <f t="shared" si="27"/>
        <v>6848.1367226061211</v>
      </c>
      <c r="BA26" s="131">
        <f t="shared" si="28"/>
        <v>7949.7778874629812</v>
      </c>
      <c r="BB26" s="131">
        <f t="shared" si="29"/>
        <v>932.87265547877587</v>
      </c>
      <c r="BC26" s="131">
        <f t="shared" si="30"/>
        <v>0</v>
      </c>
      <c r="BD26" s="131">
        <f t="shared" si="31"/>
        <v>124259.24555774927</v>
      </c>
      <c r="BE26" s="131">
        <f t="shared" si="32"/>
        <v>0</v>
      </c>
      <c r="BF26" s="131">
        <f t="shared" si="33"/>
        <v>488.64758144126358</v>
      </c>
      <c r="BG26" s="131">
        <f t="shared" si="34"/>
        <v>0</v>
      </c>
      <c r="BH26" s="131">
        <f t="shared" si="35"/>
        <v>0</v>
      </c>
    </row>
    <row r="27" spans="1:60" x14ac:dyDescent="0.25">
      <c r="A27" s="295"/>
      <c r="B27" s="295"/>
      <c r="C27" s="8" t="s">
        <v>248</v>
      </c>
      <c r="D27" s="96">
        <f t="shared" si="1"/>
        <v>2</v>
      </c>
      <c r="E27" s="2">
        <v>1</v>
      </c>
      <c r="F27" s="2">
        <v>1</v>
      </c>
      <c r="G27" s="2">
        <v>0</v>
      </c>
      <c r="H27" s="2">
        <v>0</v>
      </c>
      <c r="I27" s="2">
        <v>0</v>
      </c>
      <c r="J27" s="2">
        <v>0</v>
      </c>
      <c r="K27" s="2">
        <v>0</v>
      </c>
      <c r="L27" s="2">
        <v>0</v>
      </c>
      <c r="M27" s="2">
        <v>0</v>
      </c>
      <c r="N27" s="2">
        <v>0</v>
      </c>
      <c r="O27" s="2">
        <v>0</v>
      </c>
      <c r="P27" s="2">
        <v>0</v>
      </c>
      <c r="Q27" s="2">
        <v>0</v>
      </c>
      <c r="R27" s="2">
        <v>0</v>
      </c>
      <c r="S27" s="2">
        <v>0</v>
      </c>
      <c r="T27" s="2">
        <v>0</v>
      </c>
      <c r="U27" s="2">
        <v>0</v>
      </c>
      <c r="V27" s="2">
        <v>0</v>
      </c>
      <c r="W27" s="2">
        <v>0</v>
      </c>
      <c r="X27" s="2">
        <v>0</v>
      </c>
      <c r="Y27" s="2">
        <v>0</v>
      </c>
      <c r="Z27" s="2">
        <v>0</v>
      </c>
      <c r="AA27" s="2">
        <f t="shared" si="2"/>
        <v>0</v>
      </c>
      <c r="AB27" s="129">
        <f t="shared" si="3"/>
        <v>66532.249259624878</v>
      </c>
      <c r="AC27" s="129">
        <f t="shared" si="4"/>
        <v>11070.21865745311</v>
      </c>
      <c r="AD27" s="130">
        <f t="shared" si="5"/>
        <v>61209.827739387954</v>
      </c>
      <c r="AE27" s="130">
        <f t="shared" si="6"/>
        <v>19644.61994076999</v>
      </c>
      <c r="AF27" s="130">
        <f t="shared" si="7"/>
        <v>5281.3425468904243</v>
      </c>
      <c r="AG27" s="130">
        <f t="shared" si="8"/>
        <v>57565.468904244815</v>
      </c>
      <c r="AH27" s="130">
        <f t="shared" si="9"/>
        <v>0</v>
      </c>
      <c r="AI27" s="131">
        <f t="shared" si="10"/>
        <v>18587.131786771963</v>
      </c>
      <c r="AJ27" s="131">
        <f t="shared" si="11"/>
        <v>3107.0113524185585</v>
      </c>
      <c r="AK27" s="131">
        <f t="shared" si="12"/>
        <v>1639.9787759131293</v>
      </c>
      <c r="AL27" s="131">
        <f t="shared" si="13"/>
        <v>243.33662388943731</v>
      </c>
      <c r="AM27" s="131">
        <f t="shared" si="14"/>
        <v>215230.54689042448</v>
      </c>
      <c r="AN27" s="131">
        <f t="shared" si="15"/>
        <v>1406.7127344521225</v>
      </c>
      <c r="AO27" s="131">
        <f t="shared" si="16"/>
        <v>0</v>
      </c>
      <c r="AP27" s="131">
        <f t="shared" si="17"/>
        <v>104244.81737413623</v>
      </c>
      <c r="AQ27" s="131">
        <f t="shared" si="18"/>
        <v>14019.386475814412</v>
      </c>
      <c r="AR27" s="131">
        <f t="shared" si="19"/>
        <v>1579.4669299111549</v>
      </c>
      <c r="AS27" s="131">
        <f t="shared" si="20"/>
        <v>122646.45952615992</v>
      </c>
      <c r="AT27" s="131">
        <f t="shared" si="21"/>
        <v>8226.1549851924974</v>
      </c>
      <c r="AU27" s="131">
        <f t="shared" si="22"/>
        <v>0</v>
      </c>
      <c r="AV27" s="131">
        <f t="shared" si="23"/>
        <v>466193.73149062193</v>
      </c>
      <c r="AW27" s="131">
        <f t="shared" si="24"/>
        <v>10461.500493583415</v>
      </c>
      <c r="AX27" s="131">
        <f t="shared" si="25"/>
        <v>0</v>
      </c>
      <c r="AY27" s="131">
        <f t="shared" si="26"/>
        <v>169.49654491609081</v>
      </c>
      <c r="AZ27" s="131">
        <f t="shared" si="27"/>
        <v>4565.4244817374138</v>
      </c>
      <c r="BA27" s="131">
        <f t="shared" si="28"/>
        <v>5299.8519249753208</v>
      </c>
      <c r="BB27" s="131">
        <f t="shared" si="29"/>
        <v>621.91510365251725</v>
      </c>
      <c r="BC27" s="131">
        <f t="shared" si="30"/>
        <v>0</v>
      </c>
      <c r="BD27" s="131">
        <f t="shared" si="31"/>
        <v>82839.49703849951</v>
      </c>
      <c r="BE27" s="131">
        <f t="shared" si="32"/>
        <v>0</v>
      </c>
      <c r="BF27" s="131">
        <f t="shared" si="33"/>
        <v>325.76505429417574</v>
      </c>
      <c r="BG27" s="131">
        <f t="shared" si="34"/>
        <v>0</v>
      </c>
      <c r="BH27" s="131">
        <f t="shared" si="35"/>
        <v>0</v>
      </c>
    </row>
    <row r="28" spans="1:60" x14ac:dyDescent="0.25">
      <c r="A28" s="295"/>
      <c r="B28" s="295"/>
      <c r="C28" s="8" t="s">
        <v>247</v>
      </c>
      <c r="D28" s="96">
        <f t="shared" si="1"/>
        <v>3</v>
      </c>
      <c r="E28" s="2">
        <v>1</v>
      </c>
      <c r="F28" s="2">
        <v>1</v>
      </c>
      <c r="G28" s="2">
        <v>0</v>
      </c>
      <c r="H28" s="2">
        <v>1</v>
      </c>
      <c r="I28" s="2">
        <v>0</v>
      </c>
      <c r="J28" s="2">
        <v>0</v>
      </c>
      <c r="K28" s="2">
        <v>0</v>
      </c>
      <c r="L28" s="2">
        <v>0</v>
      </c>
      <c r="M28" s="2">
        <v>0</v>
      </c>
      <c r="N28" s="2">
        <v>0</v>
      </c>
      <c r="O28" s="2">
        <v>0</v>
      </c>
      <c r="P28" s="2">
        <v>0</v>
      </c>
      <c r="Q28" s="2">
        <v>0</v>
      </c>
      <c r="R28" s="2">
        <v>0</v>
      </c>
      <c r="S28" s="2">
        <v>0</v>
      </c>
      <c r="T28" s="2">
        <v>0</v>
      </c>
      <c r="U28" s="2">
        <v>0</v>
      </c>
      <c r="V28" s="2">
        <v>0</v>
      </c>
      <c r="W28" s="2">
        <v>0</v>
      </c>
      <c r="X28" s="2">
        <v>0</v>
      </c>
      <c r="Y28" s="2">
        <v>0</v>
      </c>
      <c r="Z28" s="2">
        <v>0</v>
      </c>
      <c r="AA28" s="2">
        <f t="shared" si="2"/>
        <v>1</v>
      </c>
      <c r="AB28" s="129">
        <f t="shared" si="3"/>
        <v>99798.373889437324</v>
      </c>
      <c r="AC28" s="129">
        <f t="shared" si="4"/>
        <v>16605.327986179665</v>
      </c>
      <c r="AD28" s="130">
        <f t="shared" si="5"/>
        <v>91814.741609081932</v>
      </c>
      <c r="AE28" s="130">
        <f t="shared" si="6"/>
        <v>29466.929911154984</v>
      </c>
      <c r="AF28" s="130">
        <f t="shared" si="7"/>
        <v>7922.0138203356364</v>
      </c>
      <c r="AG28" s="130">
        <f t="shared" si="8"/>
        <v>86348.203356367216</v>
      </c>
      <c r="AH28" s="130">
        <f t="shared" si="9"/>
        <v>0</v>
      </c>
      <c r="AI28" s="131">
        <f t="shared" si="10"/>
        <v>27880.697680157944</v>
      </c>
      <c r="AJ28" s="131">
        <f t="shared" si="11"/>
        <v>4660.517028627838</v>
      </c>
      <c r="AK28" s="131">
        <f t="shared" si="12"/>
        <v>2459.9681638696939</v>
      </c>
      <c r="AL28" s="131">
        <f t="shared" si="13"/>
        <v>365.00493583415596</v>
      </c>
      <c r="AM28" s="131">
        <f t="shared" si="14"/>
        <v>322845.82033563673</v>
      </c>
      <c r="AN28" s="131">
        <f t="shared" si="15"/>
        <v>2110.0691016781839</v>
      </c>
      <c r="AO28" s="131">
        <f t="shared" si="16"/>
        <v>0</v>
      </c>
      <c r="AP28" s="131">
        <f t="shared" si="17"/>
        <v>156367.22606120433</v>
      </c>
      <c r="AQ28" s="131">
        <f t="shared" si="18"/>
        <v>21029.079713721618</v>
      </c>
      <c r="AR28" s="131">
        <f t="shared" si="19"/>
        <v>2369.2003948667325</v>
      </c>
      <c r="AS28" s="131">
        <f t="shared" si="20"/>
        <v>183969.68928923988</v>
      </c>
      <c r="AT28" s="131">
        <f t="shared" si="21"/>
        <v>12339.232477788746</v>
      </c>
      <c r="AU28" s="131">
        <f t="shared" si="22"/>
        <v>0</v>
      </c>
      <c r="AV28" s="131">
        <f t="shared" si="23"/>
        <v>699290.59723593295</v>
      </c>
      <c r="AW28" s="131">
        <f t="shared" si="24"/>
        <v>15692.250740375122</v>
      </c>
      <c r="AX28" s="131">
        <f t="shared" si="25"/>
        <v>0</v>
      </c>
      <c r="AY28" s="131">
        <f t="shared" si="26"/>
        <v>254.24481737413623</v>
      </c>
      <c r="AZ28" s="131">
        <f t="shared" si="27"/>
        <v>6848.1367226061211</v>
      </c>
      <c r="BA28" s="131">
        <f t="shared" si="28"/>
        <v>7949.7778874629812</v>
      </c>
      <c r="BB28" s="131">
        <f t="shared" si="29"/>
        <v>932.87265547877587</v>
      </c>
      <c r="BC28" s="131">
        <f t="shared" si="30"/>
        <v>0</v>
      </c>
      <c r="BD28" s="131">
        <f t="shared" si="31"/>
        <v>124259.24555774927</v>
      </c>
      <c r="BE28" s="131">
        <f t="shared" si="32"/>
        <v>0</v>
      </c>
      <c r="BF28" s="131">
        <f t="shared" si="33"/>
        <v>488.64758144126358</v>
      </c>
      <c r="BG28" s="131">
        <f t="shared" si="34"/>
        <v>0</v>
      </c>
      <c r="BH28" s="131">
        <f t="shared" si="35"/>
        <v>0</v>
      </c>
    </row>
    <row r="29" spans="1:60" x14ac:dyDescent="0.25">
      <c r="A29" s="295"/>
      <c r="B29" s="295"/>
      <c r="C29" s="8" t="s">
        <v>246</v>
      </c>
      <c r="D29" s="96">
        <f t="shared" si="1"/>
        <v>2</v>
      </c>
      <c r="E29" s="2">
        <v>1</v>
      </c>
      <c r="F29" s="2">
        <v>0</v>
      </c>
      <c r="G29" s="2">
        <v>1</v>
      </c>
      <c r="H29" s="2">
        <v>0</v>
      </c>
      <c r="I29" s="2">
        <v>0</v>
      </c>
      <c r="J29" s="2">
        <v>0</v>
      </c>
      <c r="K29" s="2">
        <v>0</v>
      </c>
      <c r="L29" s="2">
        <v>0</v>
      </c>
      <c r="M29" s="2">
        <v>0</v>
      </c>
      <c r="N29" s="2">
        <v>0</v>
      </c>
      <c r="O29" s="2">
        <v>0</v>
      </c>
      <c r="P29" s="2">
        <v>0</v>
      </c>
      <c r="Q29" s="2">
        <v>0</v>
      </c>
      <c r="R29" s="2">
        <v>0</v>
      </c>
      <c r="S29" s="2">
        <v>0</v>
      </c>
      <c r="T29" s="2">
        <v>0</v>
      </c>
      <c r="U29" s="2">
        <v>0</v>
      </c>
      <c r="V29" s="2">
        <v>0</v>
      </c>
      <c r="W29" s="2">
        <v>0</v>
      </c>
      <c r="X29" s="2">
        <v>0</v>
      </c>
      <c r="Y29" s="2">
        <v>0</v>
      </c>
      <c r="Z29" s="2">
        <v>0</v>
      </c>
      <c r="AA29" s="2">
        <f t="shared" si="2"/>
        <v>1</v>
      </c>
      <c r="AB29" s="129">
        <f t="shared" si="3"/>
        <v>66532.249259624878</v>
      </c>
      <c r="AC29" s="129">
        <f t="shared" si="4"/>
        <v>11070.21865745311</v>
      </c>
      <c r="AD29" s="130">
        <f t="shared" si="5"/>
        <v>61209.827739387954</v>
      </c>
      <c r="AE29" s="130">
        <f t="shared" si="6"/>
        <v>19644.61994076999</v>
      </c>
      <c r="AF29" s="130">
        <f t="shared" si="7"/>
        <v>5281.3425468904243</v>
      </c>
      <c r="AG29" s="130">
        <f t="shared" si="8"/>
        <v>57565.468904244815</v>
      </c>
      <c r="AH29" s="130">
        <f t="shared" si="9"/>
        <v>0</v>
      </c>
      <c r="AI29" s="131">
        <f t="shared" si="10"/>
        <v>18587.131786771963</v>
      </c>
      <c r="AJ29" s="131">
        <f t="shared" si="11"/>
        <v>3107.0113524185585</v>
      </c>
      <c r="AK29" s="131">
        <f t="shared" si="12"/>
        <v>1639.9787759131293</v>
      </c>
      <c r="AL29" s="131">
        <f t="shared" si="13"/>
        <v>243.33662388943731</v>
      </c>
      <c r="AM29" s="131">
        <f t="shared" si="14"/>
        <v>215230.54689042448</v>
      </c>
      <c r="AN29" s="131">
        <f t="shared" si="15"/>
        <v>1406.7127344521225</v>
      </c>
      <c r="AO29" s="131">
        <f t="shared" si="16"/>
        <v>0</v>
      </c>
      <c r="AP29" s="131">
        <f t="shared" si="17"/>
        <v>104244.81737413623</v>
      </c>
      <c r="AQ29" s="131">
        <f t="shared" si="18"/>
        <v>14019.386475814412</v>
      </c>
      <c r="AR29" s="131">
        <f t="shared" si="19"/>
        <v>1579.4669299111549</v>
      </c>
      <c r="AS29" s="131">
        <f t="shared" si="20"/>
        <v>122646.45952615992</v>
      </c>
      <c r="AT29" s="131">
        <f t="shared" si="21"/>
        <v>8226.1549851924974</v>
      </c>
      <c r="AU29" s="131">
        <f t="shared" si="22"/>
        <v>0</v>
      </c>
      <c r="AV29" s="131">
        <f t="shared" si="23"/>
        <v>466193.73149062193</v>
      </c>
      <c r="AW29" s="131">
        <f t="shared" si="24"/>
        <v>10461.500493583415</v>
      </c>
      <c r="AX29" s="131">
        <f t="shared" si="25"/>
        <v>0</v>
      </c>
      <c r="AY29" s="131">
        <f t="shared" si="26"/>
        <v>169.49654491609081</v>
      </c>
      <c r="AZ29" s="131">
        <f t="shared" si="27"/>
        <v>4565.4244817374138</v>
      </c>
      <c r="BA29" s="131">
        <f t="shared" si="28"/>
        <v>5299.8519249753208</v>
      </c>
      <c r="BB29" s="131">
        <f t="shared" si="29"/>
        <v>621.91510365251725</v>
      </c>
      <c r="BC29" s="131">
        <f t="shared" si="30"/>
        <v>0</v>
      </c>
      <c r="BD29" s="131">
        <f t="shared" si="31"/>
        <v>82839.49703849951</v>
      </c>
      <c r="BE29" s="131">
        <f t="shared" si="32"/>
        <v>0</v>
      </c>
      <c r="BF29" s="131">
        <f t="shared" si="33"/>
        <v>325.76505429417574</v>
      </c>
      <c r="BG29" s="131">
        <f t="shared" si="34"/>
        <v>0</v>
      </c>
      <c r="BH29" s="131">
        <f t="shared" si="35"/>
        <v>0</v>
      </c>
    </row>
    <row r="30" spans="1:60" x14ac:dyDescent="0.25">
      <c r="A30" s="295"/>
      <c r="B30" s="295"/>
      <c r="C30" s="9" t="s">
        <v>245</v>
      </c>
      <c r="D30" s="96">
        <f t="shared" si="1"/>
        <v>3</v>
      </c>
      <c r="E30" s="2">
        <v>1</v>
      </c>
      <c r="F30" s="2">
        <v>2</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c r="Z30" s="2">
        <v>0</v>
      </c>
      <c r="AA30" s="2">
        <f t="shared" si="2"/>
        <v>0</v>
      </c>
      <c r="AB30" s="129">
        <f t="shared" si="3"/>
        <v>99798.373889437324</v>
      </c>
      <c r="AC30" s="129">
        <f t="shared" si="4"/>
        <v>16605.327986179665</v>
      </c>
      <c r="AD30" s="130">
        <f t="shared" si="5"/>
        <v>91814.741609081932</v>
      </c>
      <c r="AE30" s="130">
        <f t="shared" si="6"/>
        <v>29466.929911154984</v>
      </c>
      <c r="AF30" s="130">
        <f t="shared" si="7"/>
        <v>7922.0138203356364</v>
      </c>
      <c r="AG30" s="130">
        <f t="shared" si="8"/>
        <v>86348.203356367216</v>
      </c>
      <c r="AH30" s="130">
        <f t="shared" si="9"/>
        <v>0</v>
      </c>
      <c r="AI30" s="131">
        <f t="shared" si="10"/>
        <v>27880.697680157944</v>
      </c>
      <c r="AJ30" s="131">
        <f t="shared" si="11"/>
        <v>4660.517028627838</v>
      </c>
      <c r="AK30" s="131">
        <f t="shared" si="12"/>
        <v>2459.9681638696939</v>
      </c>
      <c r="AL30" s="131">
        <f t="shared" si="13"/>
        <v>365.00493583415596</v>
      </c>
      <c r="AM30" s="131">
        <f t="shared" si="14"/>
        <v>322845.82033563673</v>
      </c>
      <c r="AN30" s="131">
        <f t="shared" si="15"/>
        <v>2110.0691016781839</v>
      </c>
      <c r="AO30" s="131">
        <f t="shared" si="16"/>
        <v>0</v>
      </c>
      <c r="AP30" s="131">
        <f t="shared" si="17"/>
        <v>156367.22606120433</v>
      </c>
      <c r="AQ30" s="131">
        <f t="shared" si="18"/>
        <v>21029.079713721618</v>
      </c>
      <c r="AR30" s="131">
        <f t="shared" si="19"/>
        <v>2369.2003948667325</v>
      </c>
      <c r="AS30" s="131">
        <f t="shared" si="20"/>
        <v>183969.68928923988</v>
      </c>
      <c r="AT30" s="131">
        <f t="shared" si="21"/>
        <v>12339.232477788746</v>
      </c>
      <c r="AU30" s="131">
        <f t="shared" si="22"/>
        <v>0</v>
      </c>
      <c r="AV30" s="131">
        <f t="shared" si="23"/>
        <v>699290.59723593295</v>
      </c>
      <c r="AW30" s="131">
        <f t="shared" si="24"/>
        <v>15692.250740375122</v>
      </c>
      <c r="AX30" s="131">
        <f t="shared" si="25"/>
        <v>0</v>
      </c>
      <c r="AY30" s="131">
        <f t="shared" si="26"/>
        <v>254.24481737413623</v>
      </c>
      <c r="AZ30" s="131">
        <f t="shared" si="27"/>
        <v>6848.1367226061211</v>
      </c>
      <c r="BA30" s="131">
        <f t="shared" si="28"/>
        <v>7949.7778874629812</v>
      </c>
      <c r="BB30" s="131">
        <f t="shared" si="29"/>
        <v>932.87265547877587</v>
      </c>
      <c r="BC30" s="131">
        <f t="shared" si="30"/>
        <v>0</v>
      </c>
      <c r="BD30" s="131">
        <f t="shared" si="31"/>
        <v>124259.24555774927</v>
      </c>
      <c r="BE30" s="131">
        <f t="shared" si="32"/>
        <v>0</v>
      </c>
      <c r="BF30" s="131">
        <f t="shared" si="33"/>
        <v>488.64758144126358</v>
      </c>
      <c r="BG30" s="131">
        <f t="shared" si="34"/>
        <v>0</v>
      </c>
      <c r="BH30" s="131">
        <f t="shared" si="35"/>
        <v>0</v>
      </c>
    </row>
    <row r="31" spans="1:60" x14ac:dyDescent="0.25">
      <c r="A31" s="295"/>
      <c r="B31" s="295"/>
      <c r="C31" s="8" t="s">
        <v>244</v>
      </c>
      <c r="D31" s="96">
        <f t="shared" si="1"/>
        <v>3</v>
      </c>
      <c r="E31" s="2">
        <v>1</v>
      </c>
      <c r="F31" s="2">
        <v>1</v>
      </c>
      <c r="G31" s="2">
        <v>0</v>
      </c>
      <c r="H31" s="2">
        <v>1</v>
      </c>
      <c r="I31" s="2">
        <v>0</v>
      </c>
      <c r="J31" s="2">
        <v>0</v>
      </c>
      <c r="K31" s="2">
        <v>0</v>
      </c>
      <c r="L31" s="2">
        <v>0</v>
      </c>
      <c r="M31" s="2">
        <v>0</v>
      </c>
      <c r="N31" s="2">
        <v>0</v>
      </c>
      <c r="O31" s="2">
        <v>0</v>
      </c>
      <c r="P31" s="2">
        <v>0</v>
      </c>
      <c r="Q31" s="2">
        <v>0</v>
      </c>
      <c r="R31" s="2">
        <v>0</v>
      </c>
      <c r="S31" s="2">
        <v>0</v>
      </c>
      <c r="T31" s="2">
        <v>0</v>
      </c>
      <c r="U31" s="2">
        <v>0</v>
      </c>
      <c r="V31" s="2">
        <v>0</v>
      </c>
      <c r="W31" s="2">
        <v>0</v>
      </c>
      <c r="X31" s="2">
        <v>0</v>
      </c>
      <c r="Y31" s="2">
        <v>0</v>
      </c>
      <c r="Z31" s="2">
        <v>0</v>
      </c>
      <c r="AA31" s="2">
        <f t="shared" si="2"/>
        <v>1</v>
      </c>
      <c r="AB31" s="129">
        <f t="shared" si="3"/>
        <v>99798.373889437324</v>
      </c>
      <c r="AC31" s="129">
        <f t="shared" si="4"/>
        <v>16605.327986179665</v>
      </c>
      <c r="AD31" s="130">
        <f t="shared" si="5"/>
        <v>91814.741609081932</v>
      </c>
      <c r="AE31" s="130">
        <f t="shared" si="6"/>
        <v>29466.929911154984</v>
      </c>
      <c r="AF31" s="130">
        <f t="shared" si="7"/>
        <v>7922.0138203356364</v>
      </c>
      <c r="AG31" s="130">
        <f t="shared" si="8"/>
        <v>86348.203356367216</v>
      </c>
      <c r="AH31" s="130">
        <f t="shared" si="9"/>
        <v>0</v>
      </c>
      <c r="AI31" s="131">
        <f t="shared" si="10"/>
        <v>27880.697680157944</v>
      </c>
      <c r="AJ31" s="131">
        <f t="shared" si="11"/>
        <v>4660.517028627838</v>
      </c>
      <c r="AK31" s="131">
        <f t="shared" si="12"/>
        <v>2459.9681638696939</v>
      </c>
      <c r="AL31" s="131">
        <f t="shared" si="13"/>
        <v>365.00493583415596</v>
      </c>
      <c r="AM31" s="131">
        <f t="shared" si="14"/>
        <v>322845.82033563673</v>
      </c>
      <c r="AN31" s="131">
        <f t="shared" si="15"/>
        <v>2110.0691016781839</v>
      </c>
      <c r="AO31" s="131">
        <f t="shared" si="16"/>
        <v>0</v>
      </c>
      <c r="AP31" s="131">
        <f t="shared" si="17"/>
        <v>156367.22606120433</v>
      </c>
      <c r="AQ31" s="131">
        <f t="shared" si="18"/>
        <v>21029.079713721618</v>
      </c>
      <c r="AR31" s="131">
        <f t="shared" si="19"/>
        <v>2369.2003948667325</v>
      </c>
      <c r="AS31" s="131">
        <f t="shared" si="20"/>
        <v>183969.68928923988</v>
      </c>
      <c r="AT31" s="131">
        <f t="shared" si="21"/>
        <v>12339.232477788746</v>
      </c>
      <c r="AU31" s="131">
        <f t="shared" si="22"/>
        <v>0</v>
      </c>
      <c r="AV31" s="131">
        <f t="shared" si="23"/>
        <v>699290.59723593295</v>
      </c>
      <c r="AW31" s="131">
        <f t="shared" si="24"/>
        <v>15692.250740375122</v>
      </c>
      <c r="AX31" s="131">
        <f t="shared" si="25"/>
        <v>0</v>
      </c>
      <c r="AY31" s="131">
        <f t="shared" si="26"/>
        <v>254.24481737413623</v>
      </c>
      <c r="AZ31" s="131">
        <f t="shared" si="27"/>
        <v>6848.1367226061211</v>
      </c>
      <c r="BA31" s="131">
        <f t="shared" si="28"/>
        <v>7949.7778874629812</v>
      </c>
      <c r="BB31" s="131">
        <f t="shared" si="29"/>
        <v>932.87265547877587</v>
      </c>
      <c r="BC31" s="131">
        <f t="shared" si="30"/>
        <v>0</v>
      </c>
      <c r="BD31" s="131">
        <f t="shared" si="31"/>
        <v>124259.24555774927</v>
      </c>
      <c r="BE31" s="131">
        <f t="shared" si="32"/>
        <v>0</v>
      </c>
      <c r="BF31" s="131">
        <f t="shared" si="33"/>
        <v>488.64758144126358</v>
      </c>
      <c r="BG31" s="131">
        <f t="shared" si="34"/>
        <v>0</v>
      </c>
      <c r="BH31" s="131">
        <f t="shared" si="35"/>
        <v>0</v>
      </c>
    </row>
    <row r="32" spans="1:60" x14ac:dyDescent="0.25">
      <c r="A32" s="295"/>
      <c r="B32" s="295"/>
      <c r="C32" s="8" t="s">
        <v>243</v>
      </c>
      <c r="D32" s="96">
        <f t="shared" si="1"/>
        <v>9</v>
      </c>
      <c r="E32" s="2">
        <v>2</v>
      </c>
      <c r="F32" s="2">
        <v>2</v>
      </c>
      <c r="G32" s="2">
        <v>0</v>
      </c>
      <c r="H32" s="2">
        <v>4</v>
      </c>
      <c r="I32" s="2">
        <v>0</v>
      </c>
      <c r="J32" s="2">
        <v>0</v>
      </c>
      <c r="K32" s="2">
        <v>0</v>
      </c>
      <c r="L32" s="2">
        <v>0</v>
      </c>
      <c r="M32" s="2">
        <v>0</v>
      </c>
      <c r="N32" s="2">
        <v>0</v>
      </c>
      <c r="O32" s="2">
        <v>0</v>
      </c>
      <c r="P32" s="2">
        <v>0</v>
      </c>
      <c r="Q32" s="2">
        <v>0</v>
      </c>
      <c r="R32" s="2">
        <v>0</v>
      </c>
      <c r="S32" s="2">
        <v>0</v>
      </c>
      <c r="T32" s="2">
        <v>0</v>
      </c>
      <c r="U32" s="2">
        <v>0</v>
      </c>
      <c r="V32" s="2">
        <v>0</v>
      </c>
      <c r="W32" s="2">
        <v>0</v>
      </c>
      <c r="X32" s="2">
        <v>0</v>
      </c>
      <c r="Y32" s="2">
        <v>0</v>
      </c>
      <c r="Z32" s="2">
        <v>1</v>
      </c>
      <c r="AA32" s="2">
        <f t="shared" si="2"/>
        <v>4</v>
      </c>
      <c r="AB32" s="129">
        <f t="shared" si="3"/>
        <v>299395.12166831194</v>
      </c>
      <c r="AC32" s="129">
        <f t="shared" si="4"/>
        <v>49815.983958538993</v>
      </c>
      <c r="AD32" s="130">
        <f t="shared" si="5"/>
        <v>275444.22482724581</v>
      </c>
      <c r="AE32" s="130">
        <f t="shared" si="6"/>
        <v>88400.789733464946</v>
      </c>
      <c r="AF32" s="130">
        <f t="shared" si="7"/>
        <v>23766.041461006909</v>
      </c>
      <c r="AG32" s="130">
        <f t="shared" si="8"/>
        <v>259044.61006910168</v>
      </c>
      <c r="AH32" s="130">
        <f t="shared" si="9"/>
        <v>0</v>
      </c>
      <c r="AI32" s="131">
        <f t="shared" si="10"/>
        <v>83642.093040473832</v>
      </c>
      <c r="AJ32" s="131">
        <f t="shared" si="11"/>
        <v>13981.551085883513</v>
      </c>
      <c r="AK32" s="131">
        <f t="shared" si="12"/>
        <v>7379.9044916090816</v>
      </c>
      <c r="AL32" s="131">
        <f t="shared" si="13"/>
        <v>1095.0148075024679</v>
      </c>
      <c r="AM32" s="131">
        <f t="shared" si="14"/>
        <v>968537.46100691019</v>
      </c>
      <c r="AN32" s="131">
        <f t="shared" si="15"/>
        <v>6330.2073050345516</v>
      </c>
      <c r="AO32" s="131">
        <f t="shared" si="16"/>
        <v>0</v>
      </c>
      <c r="AP32" s="131">
        <f t="shared" si="17"/>
        <v>469101.678183613</v>
      </c>
      <c r="AQ32" s="131">
        <f t="shared" si="18"/>
        <v>63087.239141164857</v>
      </c>
      <c r="AR32" s="131">
        <f t="shared" si="19"/>
        <v>7107.6011846001975</v>
      </c>
      <c r="AS32" s="131">
        <f t="shared" si="20"/>
        <v>551909.06786771957</v>
      </c>
      <c r="AT32" s="131">
        <f t="shared" si="21"/>
        <v>37017.697433366237</v>
      </c>
      <c r="AU32" s="131">
        <f t="shared" si="22"/>
        <v>0</v>
      </c>
      <c r="AV32" s="131">
        <f t="shared" si="23"/>
        <v>2097871.7917077988</v>
      </c>
      <c r="AW32" s="131">
        <f t="shared" si="24"/>
        <v>47076.752221125367</v>
      </c>
      <c r="AX32" s="131">
        <f t="shared" si="25"/>
        <v>0</v>
      </c>
      <c r="AY32" s="131">
        <f t="shared" si="26"/>
        <v>762.7344521224087</v>
      </c>
      <c r="AZ32" s="131">
        <f t="shared" si="27"/>
        <v>20544.410167818362</v>
      </c>
      <c r="BA32" s="131">
        <f t="shared" si="28"/>
        <v>23849.333662388945</v>
      </c>
      <c r="BB32" s="131">
        <f t="shared" si="29"/>
        <v>2798.6179664363276</v>
      </c>
      <c r="BC32" s="131">
        <f t="shared" si="30"/>
        <v>0</v>
      </c>
      <c r="BD32" s="131">
        <f t="shared" si="31"/>
        <v>372777.73667324777</v>
      </c>
      <c r="BE32" s="131">
        <f t="shared" si="32"/>
        <v>0</v>
      </c>
      <c r="BF32" s="131">
        <f t="shared" si="33"/>
        <v>1465.9427443237907</v>
      </c>
      <c r="BG32" s="131">
        <f t="shared" si="34"/>
        <v>0</v>
      </c>
      <c r="BH32" s="131">
        <f t="shared" si="35"/>
        <v>0</v>
      </c>
    </row>
    <row r="33" spans="1:60" x14ac:dyDescent="0.25">
      <c r="A33" s="295"/>
      <c r="B33" s="295"/>
      <c r="C33" s="8" t="s">
        <v>242</v>
      </c>
      <c r="D33" s="96">
        <f t="shared" si="1"/>
        <v>3</v>
      </c>
      <c r="E33" s="2">
        <v>1</v>
      </c>
      <c r="F33" s="2">
        <v>0</v>
      </c>
      <c r="G33" s="2">
        <v>1</v>
      </c>
      <c r="H33" s="2">
        <v>1</v>
      </c>
      <c r="I33" s="2">
        <v>0</v>
      </c>
      <c r="J33" s="2">
        <v>0</v>
      </c>
      <c r="K33" s="2">
        <v>0</v>
      </c>
      <c r="L33" s="2">
        <v>0</v>
      </c>
      <c r="M33" s="2">
        <v>0</v>
      </c>
      <c r="N33" s="2">
        <v>0</v>
      </c>
      <c r="O33" s="2">
        <v>0</v>
      </c>
      <c r="P33" s="2">
        <v>0</v>
      </c>
      <c r="Q33" s="2">
        <v>0</v>
      </c>
      <c r="R33" s="2">
        <v>0</v>
      </c>
      <c r="S33" s="2">
        <v>0</v>
      </c>
      <c r="T33" s="2">
        <v>0</v>
      </c>
      <c r="U33" s="2">
        <v>0</v>
      </c>
      <c r="V33" s="2">
        <v>0</v>
      </c>
      <c r="W33" s="2">
        <v>0</v>
      </c>
      <c r="X33" s="2">
        <v>0</v>
      </c>
      <c r="Y33" s="2">
        <v>0</v>
      </c>
      <c r="Z33" s="2">
        <v>0</v>
      </c>
      <c r="AA33" s="2">
        <f t="shared" si="2"/>
        <v>2</v>
      </c>
      <c r="AB33" s="129">
        <f t="shared" si="3"/>
        <v>99798.373889437324</v>
      </c>
      <c r="AC33" s="129">
        <f t="shared" si="4"/>
        <v>16605.327986179665</v>
      </c>
      <c r="AD33" s="130">
        <f t="shared" si="5"/>
        <v>91814.741609081932</v>
      </c>
      <c r="AE33" s="130">
        <f t="shared" si="6"/>
        <v>29466.929911154984</v>
      </c>
      <c r="AF33" s="130">
        <f t="shared" si="7"/>
        <v>7922.0138203356364</v>
      </c>
      <c r="AG33" s="130">
        <f t="shared" si="8"/>
        <v>86348.203356367216</v>
      </c>
      <c r="AH33" s="130">
        <f t="shared" si="9"/>
        <v>0</v>
      </c>
      <c r="AI33" s="131">
        <f t="shared" si="10"/>
        <v>27880.697680157944</v>
      </c>
      <c r="AJ33" s="131">
        <f t="shared" si="11"/>
        <v>4660.517028627838</v>
      </c>
      <c r="AK33" s="131">
        <f t="shared" si="12"/>
        <v>2459.9681638696939</v>
      </c>
      <c r="AL33" s="131">
        <f t="shared" si="13"/>
        <v>365.00493583415596</v>
      </c>
      <c r="AM33" s="131">
        <f t="shared" si="14"/>
        <v>322845.82033563673</v>
      </c>
      <c r="AN33" s="131">
        <f t="shared" si="15"/>
        <v>2110.0691016781839</v>
      </c>
      <c r="AO33" s="131">
        <f t="shared" si="16"/>
        <v>0</v>
      </c>
      <c r="AP33" s="131">
        <f t="shared" si="17"/>
        <v>156367.22606120433</v>
      </c>
      <c r="AQ33" s="131">
        <f t="shared" si="18"/>
        <v>21029.079713721618</v>
      </c>
      <c r="AR33" s="131">
        <f t="shared" si="19"/>
        <v>2369.2003948667325</v>
      </c>
      <c r="AS33" s="131">
        <f t="shared" si="20"/>
        <v>183969.68928923988</v>
      </c>
      <c r="AT33" s="131">
        <f t="shared" si="21"/>
        <v>12339.232477788746</v>
      </c>
      <c r="AU33" s="131">
        <f t="shared" si="22"/>
        <v>0</v>
      </c>
      <c r="AV33" s="131">
        <f t="shared" si="23"/>
        <v>699290.59723593295</v>
      </c>
      <c r="AW33" s="131">
        <f t="shared" si="24"/>
        <v>15692.250740375122</v>
      </c>
      <c r="AX33" s="131">
        <f t="shared" si="25"/>
        <v>0</v>
      </c>
      <c r="AY33" s="131">
        <f t="shared" si="26"/>
        <v>254.24481737413623</v>
      </c>
      <c r="AZ33" s="131">
        <f t="shared" si="27"/>
        <v>6848.1367226061211</v>
      </c>
      <c r="BA33" s="131">
        <f t="shared" si="28"/>
        <v>7949.7778874629812</v>
      </c>
      <c r="BB33" s="131">
        <f t="shared" si="29"/>
        <v>932.87265547877587</v>
      </c>
      <c r="BC33" s="131">
        <f t="shared" si="30"/>
        <v>0</v>
      </c>
      <c r="BD33" s="131">
        <f t="shared" si="31"/>
        <v>124259.24555774927</v>
      </c>
      <c r="BE33" s="131">
        <f t="shared" si="32"/>
        <v>0</v>
      </c>
      <c r="BF33" s="131">
        <f t="shared" si="33"/>
        <v>488.64758144126358</v>
      </c>
      <c r="BG33" s="131">
        <f t="shared" si="34"/>
        <v>0</v>
      </c>
      <c r="BH33" s="131">
        <f t="shared" si="35"/>
        <v>0</v>
      </c>
    </row>
    <row r="34" spans="1:60" x14ac:dyDescent="0.25">
      <c r="A34" s="295"/>
      <c r="B34" s="295"/>
      <c r="C34" s="8" t="s">
        <v>241</v>
      </c>
      <c r="D34" s="96">
        <f t="shared" si="1"/>
        <v>1</v>
      </c>
      <c r="E34" s="2">
        <v>0</v>
      </c>
      <c r="F34" s="2">
        <v>0</v>
      </c>
      <c r="G34" s="2">
        <v>0</v>
      </c>
      <c r="H34" s="2">
        <v>1</v>
      </c>
      <c r="I34" s="2">
        <v>0</v>
      </c>
      <c r="J34" s="2">
        <v>0</v>
      </c>
      <c r="K34" s="2">
        <v>0</v>
      </c>
      <c r="L34" s="2">
        <v>0</v>
      </c>
      <c r="M34" s="2">
        <v>0</v>
      </c>
      <c r="N34" s="2">
        <v>0</v>
      </c>
      <c r="O34" s="2">
        <v>0</v>
      </c>
      <c r="P34" s="2">
        <v>0</v>
      </c>
      <c r="Q34" s="2">
        <v>0</v>
      </c>
      <c r="R34" s="2">
        <v>0</v>
      </c>
      <c r="S34" s="2">
        <v>0</v>
      </c>
      <c r="T34" s="2">
        <v>0</v>
      </c>
      <c r="U34" s="2">
        <v>0</v>
      </c>
      <c r="V34" s="2">
        <v>0</v>
      </c>
      <c r="W34" s="2">
        <v>0</v>
      </c>
      <c r="X34" s="2">
        <v>0</v>
      </c>
      <c r="Y34" s="2">
        <v>0</v>
      </c>
      <c r="Z34" s="2">
        <v>0</v>
      </c>
      <c r="AA34" s="2">
        <f t="shared" si="2"/>
        <v>1</v>
      </c>
      <c r="AB34" s="129">
        <f t="shared" si="3"/>
        <v>33266.124629812439</v>
      </c>
      <c r="AC34" s="129">
        <f t="shared" si="4"/>
        <v>5535.1093287265548</v>
      </c>
      <c r="AD34" s="130">
        <f t="shared" si="5"/>
        <v>30604.913869693977</v>
      </c>
      <c r="AE34" s="130">
        <f t="shared" si="6"/>
        <v>9822.3099703849948</v>
      </c>
      <c r="AF34" s="130">
        <f t="shared" si="7"/>
        <v>2640.6712734452121</v>
      </c>
      <c r="AG34" s="130">
        <f t="shared" si="8"/>
        <v>28782.734452122408</v>
      </c>
      <c r="AH34" s="130">
        <f t="shared" si="9"/>
        <v>0</v>
      </c>
      <c r="AI34" s="131">
        <f t="shared" si="10"/>
        <v>9293.5658933859813</v>
      </c>
      <c r="AJ34" s="131">
        <f t="shared" si="11"/>
        <v>1553.5056762092793</v>
      </c>
      <c r="AK34" s="131">
        <f t="shared" si="12"/>
        <v>819.98938795656466</v>
      </c>
      <c r="AL34" s="131">
        <f t="shared" si="13"/>
        <v>121.66831194471865</v>
      </c>
      <c r="AM34" s="131">
        <f t="shared" si="14"/>
        <v>107615.27344521224</v>
      </c>
      <c r="AN34" s="131">
        <f t="shared" si="15"/>
        <v>703.35636722606125</v>
      </c>
      <c r="AO34" s="131">
        <f t="shared" si="16"/>
        <v>0</v>
      </c>
      <c r="AP34" s="131">
        <f t="shared" si="17"/>
        <v>52122.408687068113</v>
      </c>
      <c r="AQ34" s="131">
        <f t="shared" si="18"/>
        <v>7009.6932379072059</v>
      </c>
      <c r="AR34" s="131">
        <f t="shared" si="19"/>
        <v>789.73346495557746</v>
      </c>
      <c r="AS34" s="131">
        <f t="shared" si="20"/>
        <v>61323.229763079959</v>
      </c>
      <c r="AT34" s="131">
        <f t="shared" si="21"/>
        <v>4113.0774925962487</v>
      </c>
      <c r="AU34" s="131">
        <f t="shared" si="22"/>
        <v>0</v>
      </c>
      <c r="AV34" s="131">
        <f t="shared" si="23"/>
        <v>233096.86574531096</v>
      </c>
      <c r="AW34" s="131">
        <f t="shared" si="24"/>
        <v>5230.7502467917075</v>
      </c>
      <c r="AX34" s="131">
        <f t="shared" si="25"/>
        <v>0</v>
      </c>
      <c r="AY34" s="131">
        <f t="shared" si="26"/>
        <v>84.748272458045406</v>
      </c>
      <c r="AZ34" s="131">
        <f t="shared" si="27"/>
        <v>2282.7122408687069</v>
      </c>
      <c r="BA34" s="131">
        <f t="shared" si="28"/>
        <v>2649.9259624876604</v>
      </c>
      <c r="BB34" s="131">
        <f t="shared" si="29"/>
        <v>310.95755182625862</v>
      </c>
      <c r="BC34" s="131">
        <f t="shared" si="30"/>
        <v>0</v>
      </c>
      <c r="BD34" s="131">
        <f t="shared" si="31"/>
        <v>41419.748519249755</v>
      </c>
      <c r="BE34" s="131">
        <f t="shared" si="32"/>
        <v>0</v>
      </c>
      <c r="BF34" s="131">
        <f t="shared" si="33"/>
        <v>162.88252714708787</v>
      </c>
      <c r="BG34" s="131">
        <f t="shared" si="34"/>
        <v>0</v>
      </c>
      <c r="BH34" s="131">
        <f t="shared" si="35"/>
        <v>0</v>
      </c>
    </row>
    <row r="35" spans="1:60" x14ac:dyDescent="0.25">
      <c r="A35" s="295"/>
      <c r="B35" s="295"/>
      <c r="C35" s="8" t="s">
        <v>240</v>
      </c>
      <c r="D35" s="96">
        <f t="shared" si="1"/>
        <v>3</v>
      </c>
      <c r="E35" s="2">
        <v>1</v>
      </c>
      <c r="F35" s="2">
        <v>1</v>
      </c>
      <c r="G35" s="2">
        <v>1</v>
      </c>
      <c r="H35" s="2">
        <v>0</v>
      </c>
      <c r="I35" s="2">
        <v>0</v>
      </c>
      <c r="J35" s="2">
        <v>0</v>
      </c>
      <c r="K35" s="2">
        <v>0</v>
      </c>
      <c r="L35" s="2">
        <v>0</v>
      </c>
      <c r="M35" s="2">
        <v>0</v>
      </c>
      <c r="N35" s="2">
        <v>0</v>
      </c>
      <c r="O35" s="2">
        <v>0</v>
      </c>
      <c r="P35" s="2">
        <v>0</v>
      </c>
      <c r="Q35" s="2">
        <v>0</v>
      </c>
      <c r="R35" s="2">
        <v>0</v>
      </c>
      <c r="S35" s="2">
        <v>0</v>
      </c>
      <c r="T35" s="2">
        <v>0</v>
      </c>
      <c r="U35" s="2">
        <v>0</v>
      </c>
      <c r="V35" s="2">
        <v>0</v>
      </c>
      <c r="W35" s="2">
        <v>0</v>
      </c>
      <c r="X35" s="2">
        <v>0</v>
      </c>
      <c r="Y35" s="2">
        <v>0</v>
      </c>
      <c r="Z35" s="2">
        <v>0</v>
      </c>
      <c r="AA35" s="2">
        <f t="shared" si="2"/>
        <v>1</v>
      </c>
      <c r="AB35" s="129">
        <f t="shared" si="3"/>
        <v>99798.373889437324</v>
      </c>
      <c r="AC35" s="129">
        <f t="shared" si="4"/>
        <v>16605.327986179665</v>
      </c>
      <c r="AD35" s="130">
        <f t="shared" si="5"/>
        <v>91814.741609081932</v>
      </c>
      <c r="AE35" s="130">
        <f t="shared" si="6"/>
        <v>29466.929911154984</v>
      </c>
      <c r="AF35" s="130">
        <f t="shared" si="7"/>
        <v>7922.0138203356364</v>
      </c>
      <c r="AG35" s="130">
        <f t="shared" si="8"/>
        <v>86348.203356367216</v>
      </c>
      <c r="AH35" s="130">
        <f t="shared" si="9"/>
        <v>0</v>
      </c>
      <c r="AI35" s="131">
        <f t="shared" si="10"/>
        <v>27880.697680157944</v>
      </c>
      <c r="AJ35" s="131">
        <f t="shared" si="11"/>
        <v>4660.517028627838</v>
      </c>
      <c r="AK35" s="131">
        <f t="shared" si="12"/>
        <v>2459.9681638696939</v>
      </c>
      <c r="AL35" s="131">
        <f t="shared" si="13"/>
        <v>365.00493583415596</v>
      </c>
      <c r="AM35" s="131">
        <f t="shared" si="14"/>
        <v>322845.82033563673</v>
      </c>
      <c r="AN35" s="131">
        <f t="shared" si="15"/>
        <v>2110.0691016781839</v>
      </c>
      <c r="AO35" s="131">
        <f t="shared" si="16"/>
        <v>0</v>
      </c>
      <c r="AP35" s="131">
        <f t="shared" si="17"/>
        <v>156367.22606120433</v>
      </c>
      <c r="AQ35" s="131">
        <f t="shared" si="18"/>
        <v>21029.079713721618</v>
      </c>
      <c r="AR35" s="131">
        <f t="shared" si="19"/>
        <v>2369.2003948667325</v>
      </c>
      <c r="AS35" s="131">
        <f t="shared" si="20"/>
        <v>183969.68928923988</v>
      </c>
      <c r="AT35" s="131">
        <f t="shared" si="21"/>
        <v>12339.232477788746</v>
      </c>
      <c r="AU35" s="131">
        <f t="shared" si="22"/>
        <v>0</v>
      </c>
      <c r="AV35" s="131">
        <f t="shared" si="23"/>
        <v>699290.59723593295</v>
      </c>
      <c r="AW35" s="131">
        <f t="shared" si="24"/>
        <v>15692.250740375122</v>
      </c>
      <c r="AX35" s="131">
        <f t="shared" si="25"/>
        <v>0</v>
      </c>
      <c r="AY35" s="131">
        <f t="shared" si="26"/>
        <v>254.24481737413623</v>
      </c>
      <c r="AZ35" s="131">
        <f t="shared" si="27"/>
        <v>6848.1367226061211</v>
      </c>
      <c r="BA35" s="131">
        <f t="shared" si="28"/>
        <v>7949.7778874629812</v>
      </c>
      <c r="BB35" s="131">
        <f t="shared" si="29"/>
        <v>932.87265547877587</v>
      </c>
      <c r="BC35" s="131">
        <f t="shared" si="30"/>
        <v>0</v>
      </c>
      <c r="BD35" s="131">
        <f t="shared" si="31"/>
        <v>124259.24555774927</v>
      </c>
      <c r="BE35" s="131">
        <f t="shared" si="32"/>
        <v>0</v>
      </c>
      <c r="BF35" s="131">
        <f t="shared" si="33"/>
        <v>488.64758144126358</v>
      </c>
      <c r="BG35" s="131">
        <f t="shared" si="34"/>
        <v>0</v>
      </c>
      <c r="BH35" s="131">
        <f t="shared" si="35"/>
        <v>0</v>
      </c>
    </row>
    <row r="36" spans="1:60" x14ac:dyDescent="0.25">
      <c r="A36" s="295"/>
      <c r="B36" s="295"/>
      <c r="C36" s="8" t="s">
        <v>239</v>
      </c>
      <c r="D36" s="96">
        <f t="shared" si="1"/>
        <v>1</v>
      </c>
      <c r="E36" s="2">
        <v>0</v>
      </c>
      <c r="F36" s="2">
        <v>1</v>
      </c>
      <c r="G36" s="2">
        <v>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f t="shared" si="2"/>
        <v>0</v>
      </c>
      <c r="AB36" s="129">
        <f t="shared" si="3"/>
        <v>33266.124629812439</v>
      </c>
      <c r="AC36" s="129">
        <f t="shared" si="4"/>
        <v>5535.1093287265548</v>
      </c>
      <c r="AD36" s="130">
        <f t="shared" si="5"/>
        <v>30604.913869693977</v>
      </c>
      <c r="AE36" s="130">
        <f t="shared" si="6"/>
        <v>9822.3099703849948</v>
      </c>
      <c r="AF36" s="130">
        <f t="shared" si="7"/>
        <v>2640.6712734452121</v>
      </c>
      <c r="AG36" s="130">
        <f t="shared" si="8"/>
        <v>28782.734452122408</v>
      </c>
      <c r="AH36" s="130">
        <f t="shared" si="9"/>
        <v>0</v>
      </c>
      <c r="AI36" s="131">
        <f t="shared" si="10"/>
        <v>9293.5658933859813</v>
      </c>
      <c r="AJ36" s="131">
        <f t="shared" si="11"/>
        <v>1553.5056762092793</v>
      </c>
      <c r="AK36" s="131">
        <f t="shared" si="12"/>
        <v>819.98938795656466</v>
      </c>
      <c r="AL36" s="131">
        <f t="shared" si="13"/>
        <v>121.66831194471865</v>
      </c>
      <c r="AM36" s="131">
        <f t="shared" si="14"/>
        <v>107615.27344521224</v>
      </c>
      <c r="AN36" s="131">
        <f t="shared" si="15"/>
        <v>703.35636722606125</v>
      </c>
      <c r="AO36" s="131">
        <f t="shared" si="16"/>
        <v>0</v>
      </c>
      <c r="AP36" s="131">
        <f t="shared" si="17"/>
        <v>52122.408687068113</v>
      </c>
      <c r="AQ36" s="131">
        <f t="shared" si="18"/>
        <v>7009.6932379072059</v>
      </c>
      <c r="AR36" s="131">
        <f t="shared" si="19"/>
        <v>789.73346495557746</v>
      </c>
      <c r="AS36" s="131">
        <f t="shared" si="20"/>
        <v>61323.229763079959</v>
      </c>
      <c r="AT36" s="131">
        <f t="shared" si="21"/>
        <v>4113.0774925962487</v>
      </c>
      <c r="AU36" s="131">
        <f t="shared" si="22"/>
        <v>0</v>
      </c>
      <c r="AV36" s="131">
        <f t="shared" si="23"/>
        <v>233096.86574531096</v>
      </c>
      <c r="AW36" s="131">
        <f t="shared" si="24"/>
        <v>5230.7502467917075</v>
      </c>
      <c r="AX36" s="131">
        <f t="shared" si="25"/>
        <v>0</v>
      </c>
      <c r="AY36" s="131">
        <f t="shared" si="26"/>
        <v>84.748272458045406</v>
      </c>
      <c r="AZ36" s="131">
        <f t="shared" si="27"/>
        <v>2282.7122408687069</v>
      </c>
      <c r="BA36" s="131">
        <f t="shared" si="28"/>
        <v>2649.9259624876604</v>
      </c>
      <c r="BB36" s="131">
        <f t="shared" si="29"/>
        <v>310.95755182625862</v>
      </c>
      <c r="BC36" s="131">
        <f t="shared" si="30"/>
        <v>0</v>
      </c>
      <c r="BD36" s="131">
        <f t="shared" si="31"/>
        <v>41419.748519249755</v>
      </c>
      <c r="BE36" s="131">
        <f t="shared" si="32"/>
        <v>0</v>
      </c>
      <c r="BF36" s="131">
        <f t="shared" si="33"/>
        <v>162.88252714708787</v>
      </c>
      <c r="BG36" s="131">
        <f t="shared" si="34"/>
        <v>0</v>
      </c>
      <c r="BH36" s="131">
        <f t="shared" si="35"/>
        <v>0</v>
      </c>
    </row>
    <row r="37" spans="1:60" x14ac:dyDescent="0.25">
      <c r="A37" s="295"/>
      <c r="B37" s="295"/>
      <c r="C37" s="8" t="s">
        <v>238</v>
      </c>
      <c r="D37" s="96">
        <f t="shared" si="1"/>
        <v>0</v>
      </c>
      <c r="E37" s="2">
        <v>0</v>
      </c>
      <c r="F37" s="2">
        <v>0</v>
      </c>
      <c r="G37" s="2">
        <v>0</v>
      </c>
      <c r="H37" s="2">
        <v>0</v>
      </c>
      <c r="I37" s="2">
        <v>0</v>
      </c>
      <c r="J37" s="2">
        <v>0</v>
      </c>
      <c r="K37" s="2">
        <v>0</v>
      </c>
      <c r="L37" s="2">
        <v>0</v>
      </c>
      <c r="M37" s="2">
        <v>0</v>
      </c>
      <c r="N37" s="2">
        <v>0</v>
      </c>
      <c r="O37" s="2">
        <v>0</v>
      </c>
      <c r="P37" s="2">
        <v>0</v>
      </c>
      <c r="Q37" s="2">
        <v>0</v>
      </c>
      <c r="R37" s="2">
        <v>0</v>
      </c>
      <c r="S37" s="2">
        <v>0</v>
      </c>
      <c r="T37" s="2">
        <v>0</v>
      </c>
      <c r="U37" s="2">
        <v>0</v>
      </c>
      <c r="V37" s="2">
        <v>0</v>
      </c>
      <c r="W37" s="2">
        <v>0</v>
      </c>
      <c r="X37" s="2">
        <v>0</v>
      </c>
      <c r="Y37" s="2">
        <v>0</v>
      </c>
      <c r="Z37" s="2">
        <v>0</v>
      </c>
      <c r="AA37" s="2">
        <f t="shared" si="2"/>
        <v>0</v>
      </c>
      <c r="AB37" s="129">
        <f t="shared" si="3"/>
        <v>0</v>
      </c>
      <c r="AC37" s="129">
        <f t="shared" si="4"/>
        <v>0</v>
      </c>
      <c r="AD37" s="130">
        <f t="shared" si="5"/>
        <v>0</v>
      </c>
      <c r="AE37" s="130">
        <f t="shared" si="6"/>
        <v>0</v>
      </c>
      <c r="AF37" s="130">
        <f t="shared" si="7"/>
        <v>0</v>
      </c>
      <c r="AG37" s="130">
        <f t="shared" si="8"/>
        <v>0</v>
      </c>
      <c r="AH37" s="130">
        <f t="shared" si="9"/>
        <v>0</v>
      </c>
      <c r="AI37" s="131">
        <f t="shared" si="10"/>
        <v>0</v>
      </c>
      <c r="AJ37" s="131">
        <f t="shared" si="11"/>
        <v>0</v>
      </c>
      <c r="AK37" s="131">
        <f t="shared" si="12"/>
        <v>0</v>
      </c>
      <c r="AL37" s="131">
        <f t="shared" si="13"/>
        <v>0</v>
      </c>
      <c r="AM37" s="131">
        <f t="shared" si="14"/>
        <v>0</v>
      </c>
      <c r="AN37" s="131">
        <f t="shared" si="15"/>
        <v>0</v>
      </c>
      <c r="AO37" s="131">
        <f t="shared" si="16"/>
        <v>0</v>
      </c>
      <c r="AP37" s="131">
        <f t="shared" si="17"/>
        <v>0</v>
      </c>
      <c r="AQ37" s="131">
        <f t="shared" si="18"/>
        <v>0</v>
      </c>
      <c r="AR37" s="131">
        <f t="shared" si="19"/>
        <v>0</v>
      </c>
      <c r="AS37" s="131">
        <f t="shared" si="20"/>
        <v>0</v>
      </c>
      <c r="AT37" s="131">
        <f t="shared" si="21"/>
        <v>0</v>
      </c>
      <c r="AU37" s="131">
        <f t="shared" si="22"/>
        <v>0</v>
      </c>
      <c r="AV37" s="131">
        <f t="shared" si="23"/>
        <v>0</v>
      </c>
      <c r="AW37" s="131">
        <f t="shared" si="24"/>
        <v>0</v>
      </c>
      <c r="AX37" s="131">
        <f t="shared" si="25"/>
        <v>0</v>
      </c>
      <c r="AY37" s="131">
        <f t="shared" si="26"/>
        <v>0</v>
      </c>
      <c r="AZ37" s="131">
        <f t="shared" si="27"/>
        <v>0</v>
      </c>
      <c r="BA37" s="131">
        <f t="shared" si="28"/>
        <v>0</v>
      </c>
      <c r="BB37" s="131">
        <f t="shared" si="29"/>
        <v>0</v>
      </c>
      <c r="BC37" s="131">
        <f t="shared" si="30"/>
        <v>0</v>
      </c>
      <c r="BD37" s="131">
        <f t="shared" si="31"/>
        <v>0</v>
      </c>
      <c r="BE37" s="131">
        <f t="shared" si="32"/>
        <v>0</v>
      </c>
      <c r="BF37" s="131">
        <f t="shared" si="33"/>
        <v>0</v>
      </c>
      <c r="BG37" s="131">
        <f t="shared" si="34"/>
        <v>0</v>
      </c>
      <c r="BH37" s="131">
        <f t="shared" si="35"/>
        <v>0</v>
      </c>
    </row>
    <row r="38" spans="1:60" x14ac:dyDescent="0.25">
      <c r="A38" s="290"/>
      <c r="B38" s="290"/>
      <c r="C38" s="8" t="s">
        <v>237</v>
      </c>
      <c r="D38" s="96">
        <f t="shared" si="1"/>
        <v>5</v>
      </c>
      <c r="E38" s="2">
        <v>1</v>
      </c>
      <c r="F38" s="2">
        <v>1</v>
      </c>
      <c r="G38" s="2">
        <v>1</v>
      </c>
      <c r="H38" s="2">
        <v>2</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f t="shared" si="2"/>
        <v>3</v>
      </c>
      <c r="AB38" s="129">
        <f t="shared" si="3"/>
        <v>166330.62314906219</v>
      </c>
      <c r="AC38" s="129">
        <f t="shared" si="4"/>
        <v>27675.546643632773</v>
      </c>
      <c r="AD38" s="130">
        <f t="shared" si="5"/>
        <v>153024.5693484699</v>
      </c>
      <c r="AE38" s="130">
        <f t="shared" si="6"/>
        <v>49111.549851924974</v>
      </c>
      <c r="AF38" s="130">
        <f t="shared" si="7"/>
        <v>13203.356367226061</v>
      </c>
      <c r="AG38" s="130">
        <f t="shared" si="8"/>
        <v>143913.67226061205</v>
      </c>
      <c r="AH38" s="130">
        <f t="shared" si="9"/>
        <v>0</v>
      </c>
      <c r="AI38" s="131">
        <f t="shared" si="10"/>
        <v>46467.829466929907</v>
      </c>
      <c r="AJ38" s="131">
        <f t="shared" si="11"/>
        <v>7767.5283810463961</v>
      </c>
      <c r="AK38" s="131">
        <f t="shared" si="12"/>
        <v>4099.9469397828234</v>
      </c>
      <c r="AL38" s="131">
        <f t="shared" si="13"/>
        <v>608.34155972359326</v>
      </c>
      <c r="AM38" s="131">
        <f t="shared" si="14"/>
        <v>538076.36722606118</v>
      </c>
      <c r="AN38" s="131">
        <f t="shared" si="15"/>
        <v>3516.7818361303061</v>
      </c>
      <c r="AO38" s="131">
        <f t="shared" si="16"/>
        <v>0</v>
      </c>
      <c r="AP38" s="131">
        <f t="shared" si="17"/>
        <v>260612.04343534057</v>
      </c>
      <c r="AQ38" s="131">
        <f t="shared" si="18"/>
        <v>35048.466189536033</v>
      </c>
      <c r="AR38" s="131">
        <f t="shared" si="19"/>
        <v>3948.6673247778872</v>
      </c>
      <c r="AS38" s="131">
        <f t="shared" si="20"/>
        <v>306616.14881539979</v>
      </c>
      <c r="AT38" s="131">
        <f t="shared" si="21"/>
        <v>20565.387462981242</v>
      </c>
      <c r="AU38" s="131">
        <f t="shared" si="22"/>
        <v>0</v>
      </c>
      <c r="AV38" s="131">
        <f t="shared" si="23"/>
        <v>1165484.3287265548</v>
      </c>
      <c r="AW38" s="131">
        <f t="shared" si="24"/>
        <v>26153.751233958537</v>
      </c>
      <c r="AX38" s="131">
        <f t="shared" si="25"/>
        <v>0</v>
      </c>
      <c r="AY38" s="131">
        <f t="shared" si="26"/>
        <v>423.74136229022702</v>
      </c>
      <c r="AZ38" s="131">
        <f t="shared" si="27"/>
        <v>11413.561204343534</v>
      </c>
      <c r="BA38" s="131">
        <f t="shared" si="28"/>
        <v>13249.629812438303</v>
      </c>
      <c r="BB38" s="131">
        <f t="shared" si="29"/>
        <v>1554.7877591312931</v>
      </c>
      <c r="BC38" s="131">
        <f t="shared" si="30"/>
        <v>0</v>
      </c>
      <c r="BD38" s="131">
        <f t="shared" si="31"/>
        <v>207098.74259624878</v>
      </c>
      <c r="BE38" s="131">
        <f t="shared" si="32"/>
        <v>0</v>
      </c>
      <c r="BF38" s="131">
        <f t="shared" si="33"/>
        <v>814.41263573543938</v>
      </c>
      <c r="BG38" s="131">
        <f t="shared" si="34"/>
        <v>0</v>
      </c>
      <c r="BH38" s="131">
        <f t="shared" si="35"/>
        <v>0</v>
      </c>
    </row>
    <row r="39" spans="1:60" x14ac:dyDescent="0.25">
      <c r="A39" s="294" t="s">
        <v>236</v>
      </c>
      <c r="B39" s="301">
        <v>122</v>
      </c>
      <c r="C39" s="4" t="s">
        <v>235</v>
      </c>
      <c r="D39" s="96">
        <f t="shared" si="1"/>
        <v>6</v>
      </c>
      <c r="E39" s="2">
        <v>2</v>
      </c>
      <c r="F39" s="2">
        <v>3</v>
      </c>
      <c r="G39" s="2">
        <v>0</v>
      </c>
      <c r="H39" s="2">
        <v>1</v>
      </c>
      <c r="I39" s="2">
        <v>0</v>
      </c>
      <c r="J39" s="2">
        <v>0</v>
      </c>
      <c r="K39" s="2">
        <v>0</v>
      </c>
      <c r="L39" s="2">
        <v>0</v>
      </c>
      <c r="M39" s="2">
        <v>0</v>
      </c>
      <c r="N39" s="2">
        <v>0</v>
      </c>
      <c r="O39" s="2">
        <v>0</v>
      </c>
      <c r="P39" s="2">
        <v>0</v>
      </c>
      <c r="Q39" s="2">
        <v>0</v>
      </c>
      <c r="R39" s="2">
        <v>0</v>
      </c>
      <c r="S39" s="2">
        <v>0</v>
      </c>
      <c r="T39" s="2">
        <v>0</v>
      </c>
      <c r="U39" s="2">
        <v>0</v>
      </c>
      <c r="V39" s="2">
        <v>0</v>
      </c>
      <c r="W39" s="2">
        <v>0</v>
      </c>
      <c r="X39" s="2">
        <v>0</v>
      </c>
      <c r="Y39" s="2">
        <v>0</v>
      </c>
      <c r="Z39" s="2">
        <v>0</v>
      </c>
      <c r="AA39" s="2">
        <f t="shared" si="2"/>
        <v>1</v>
      </c>
      <c r="AB39" s="129">
        <f t="shared" si="3"/>
        <v>199596.74777887465</v>
      </c>
      <c r="AC39" s="129">
        <f t="shared" si="4"/>
        <v>33210.655972359331</v>
      </c>
      <c r="AD39" s="130">
        <f t="shared" si="5"/>
        <v>183629.48321816386</v>
      </c>
      <c r="AE39" s="130">
        <f t="shared" si="6"/>
        <v>58933.859822309969</v>
      </c>
      <c r="AF39" s="130">
        <f t="shared" si="7"/>
        <v>15844.027640671273</v>
      </c>
      <c r="AG39" s="130">
        <f t="shared" si="8"/>
        <v>172696.40671273443</v>
      </c>
      <c r="AH39" s="130">
        <f t="shared" si="9"/>
        <v>0</v>
      </c>
      <c r="AI39" s="131">
        <f t="shared" si="10"/>
        <v>55761.395360315888</v>
      </c>
      <c r="AJ39" s="131">
        <f t="shared" si="11"/>
        <v>9321.0340572556761</v>
      </c>
      <c r="AK39" s="131">
        <f t="shared" si="12"/>
        <v>4919.9363277393877</v>
      </c>
      <c r="AL39" s="131">
        <f t="shared" si="13"/>
        <v>730.00987166831192</v>
      </c>
      <c r="AM39" s="131">
        <f t="shared" si="14"/>
        <v>645691.64067127346</v>
      </c>
      <c r="AN39" s="131">
        <f t="shared" si="15"/>
        <v>4220.1382033563677</v>
      </c>
      <c r="AO39" s="131">
        <f t="shared" si="16"/>
        <v>0</v>
      </c>
      <c r="AP39" s="131">
        <f t="shared" si="17"/>
        <v>312734.45212240866</v>
      </c>
      <c r="AQ39" s="131">
        <f t="shared" si="18"/>
        <v>42058.159427443235</v>
      </c>
      <c r="AR39" s="131">
        <f t="shared" si="19"/>
        <v>4738.400789733465</v>
      </c>
      <c r="AS39" s="131">
        <f t="shared" si="20"/>
        <v>367939.37857847975</v>
      </c>
      <c r="AT39" s="131">
        <f t="shared" si="21"/>
        <v>24678.464955577492</v>
      </c>
      <c r="AU39" s="131">
        <f t="shared" si="22"/>
        <v>0</v>
      </c>
      <c r="AV39" s="131">
        <f t="shared" si="23"/>
        <v>1398581.1944718659</v>
      </c>
      <c r="AW39" s="131">
        <f t="shared" si="24"/>
        <v>31384.501480750245</v>
      </c>
      <c r="AX39" s="131">
        <f t="shared" si="25"/>
        <v>0</v>
      </c>
      <c r="AY39" s="131">
        <f t="shared" si="26"/>
        <v>508.48963474827247</v>
      </c>
      <c r="AZ39" s="131">
        <f t="shared" si="27"/>
        <v>13696.273445212242</v>
      </c>
      <c r="BA39" s="131">
        <f t="shared" si="28"/>
        <v>15899.555774925962</v>
      </c>
      <c r="BB39" s="131">
        <f t="shared" si="29"/>
        <v>1865.7453109575517</v>
      </c>
      <c r="BC39" s="131">
        <f t="shared" si="30"/>
        <v>0</v>
      </c>
      <c r="BD39" s="131">
        <f t="shared" si="31"/>
        <v>248518.49111549853</v>
      </c>
      <c r="BE39" s="131">
        <f t="shared" si="32"/>
        <v>0</v>
      </c>
      <c r="BF39" s="131">
        <f t="shared" si="33"/>
        <v>977.29516288252717</v>
      </c>
      <c r="BG39" s="131">
        <f t="shared" si="34"/>
        <v>0</v>
      </c>
      <c r="BH39" s="131">
        <f t="shared" si="35"/>
        <v>0</v>
      </c>
    </row>
    <row r="40" spans="1:60" x14ac:dyDescent="0.25">
      <c r="A40" s="295"/>
      <c r="B40" s="295"/>
      <c r="C40" s="4" t="s">
        <v>234</v>
      </c>
      <c r="D40" s="96">
        <f t="shared" si="1"/>
        <v>6</v>
      </c>
      <c r="E40" s="2">
        <v>1</v>
      </c>
      <c r="F40" s="2">
        <v>2</v>
      </c>
      <c r="G40" s="2">
        <v>1</v>
      </c>
      <c r="H40" s="2">
        <v>1</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1</v>
      </c>
      <c r="AA40" s="2">
        <f t="shared" si="2"/>
        <v>2</v>
      </c>
      <c r="AB40" s="129">
        <f t="shared" si="3"/>
        <v>199596.74777887465</v>
      </c>
      <c r="AC40" s="129">
        <f t="shared" si="4"/>
        <v>33210.655972359331</v>
      </c>
      <c r="AD40" s="130">
        <f t="shared" si="5"/>
        <v>183629.48321816386</v>
      </c>
      <c r="AE40" s="130">
        <f t="shared" si="6"/>
        <v>58933.859822309969</v>
      </c>
      <c r="AF40" s="130">
        <f t="shared" si="7"/>
        <v>15844.027640671273</v>
      </c>
      <c r="AG40" s="130">
        <f t="shared" si="8"/>
        <v>172696.40671273443</v>
      </c>
      <c r="AH40" s="130">
        <f t="shared" si="9"/>
        <v>0</v>
      </c>
      <c r="AI40" s="131">
        <f t="shared" si="10"/>
        <v>55761.395360315888</v>
      </c>
      <c r="AJ40" s="131">
        <f t="shared" si="11"/>
        <v>9321.0340572556761</v>
      </c>
      <c r="AK40" s="131">
        <f t="shared" si="12"/>
        <v>4919.9363277393877</v>
      </c>
      <c r="AL40" s="131">
        <f t="shared" si="13"/>
        <v>730.00987166831192</v>
      </c>
      <c r="AM40" s="131">
        <f t="shared" si="14"/>
        <v>645691.64067127346</v>
      </c>
      <c r="AN40" s="131">
        <f t="shared" si="15"/>
        <v>4220.1382033563677</v>
      </c>
      <c r="AO40" s="131">
        <f t="shared" si="16"/>
        <v>0</v>
      </c>
      <c r="AP40" s="131">
        <f t="shared" si="17"/>
        <v>312734.45212240866</v>
      </c>
      <c r="AQ40" s="131">
        <f t="shared" si="18"/>
        <v>42058.159427443235</v>
      </c>
      <c r="AR40" s="131">
        <f t="shared" si="19"/>
        <v>4738.400789733465</v>
      </c>
      <c r="AS40" s="131">
        <f t="shared" si="20"/>
        <v>367939.37857847975</v>
      </c>
      <c r="AT40" s="131">
        <f t="shared" si="21"/>
        <v>24678.464955577492</v>
      </c>
      <c r="AU40" s="131">
        <f t="shared" si="22"/>
        <v>0</v>
      </c>
      <c r="AV40" s="131">
        <f t="shared" si="23"/>
        <v>1398581.1944718659</v>
      </c>
      <c r="AW40" s="131">
        <f t="shared" si="24"/>
        <v>31384.501480750245</v>
      </c>
      <c r="AX40" s="131">
        <f t="shared" si="25"/>
        <v>0</v>
      </c>
      <c r="AY40" s="131">
        <f t="shared" si="26"/>
        <v>508.48963474827247</v>
      </c>
      <c r="AZ40" s="131">
        <f t="shared" si="27"/>
        <v>13696.273445212242</v>
      </c>
      <c r="BA40" s="131">
        <f t="shared" si="28"/>
        <v>15899.555774925962</v>
      </c>
      <c r="BB40" s="131">
        <f t="shared" si="29"/>
        <v>1865.7453109575517</v>
      </c>
      <c r="BC40" s="131">
        <f t="shared" si="30"/>
        <v>0</v>
      </c>
      <c r="BD40" s="131">
        <f t="shared" si="31"/>
        <v>248518.49111549853</v>
      </c>
      <c r="BE40" s="131">
        <f t="shared" si="32"/>
        <v>0</v>
      </c>
      <c r="BF40" s="131">
        <f t="shared" si="33"/>
        <v>977.29516288252717</v>
      </c>
      <c r="BG40" s="131">
        <f t="shared" si="34"/>
        <v>0</v>
      </c>
      <c r="BH40" s="131">
        <f t="shared" si="35"/>
        <v>0</v>
      </c>
    </row>
    <row r="41" spans="1:60" x14ac:dyDescent="0.25">
      <c r="A41" s="295"/>
      <c r="B41" s="295"/>
      <c r="C41" s="4" t="s">
        <v>233</v>
      </c>
      <c r="D41" s="96">
        <f t="shared" si="1"/>
        <v>7</v>
      </c>
      <c r="E41" s="2">
        <v>1</v>
      </c>
      <c r="F41" s="2">
        <v>6</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f t="shared" si="2"/>
        <v>0</v>
      </c>
      <c r="AB41" s="129">
        <f t="shared" si="3"/>
        <v>232862.87240868708</v>
      </c>
      <c r="AC41" s="129">
        <f t="shared" si="4"/>
        <v>38745.765301085885</v>
      </c>
      <c r="AD41" s="130">
        <f t="shared" si="5"/>
        <v>214234.39708785783</v>
      </c>
      <c r="AE41" s="130">
        <f t="shared" si="6"/>
        <v>68756.169792694971</v>
      </c>
      <c r="AF41" s="130">
        <f t="shared" si="7"/>
        <v>18484.698914116485</v>
      </c>
      <c r="AG41" s="130">
        <f t="shared" si="8"/>
        <v>201479.14116485685</v>
      </c>
      <c r="AH41" s="130">
        <f t="shared" si="9"/>
        <v>0</v>
      </c>
      <c r="AI41" s="131">
        <f t="shared" si="10"/>
        <v>65054.961253701869</v>
      </c>
      <c r="AJ41" s="131">
        <f t="shared" si="11"/>
        <v>10874.539733464955</v>
      </c>
      <c r="AK41" s="131">
        <f t="shared" si="12"/>
        <v>5739.9257156959529</v>
      </c>
      <c r="AL41" s="131">
        <f t="shared" si="13"/>
        <v>851.67818361303057</v>
      </c>
      <c r="AM41" s="131">
        <f t="shared" si="14"/>
        <v>753306.91411648563</v>
      </c>
      <c r="AN41" s="131">
        <f t="shared" si="15"/>
        <v>4923.4945705824284</v>
      </c>
      <c r="AO41" s="131">
        <f t="shared" si="16"/>
        <v>0</v>
      </c>
      <c r="AP41" s="131">
        <f t="shared" si="17"/>
        <v>364856.86080947681</v>
      </c>
      <c r="AQ41" s="131">
        <f t="shared" si="18"/>
        <v>49067.852665350438</v>
      </c>
      <c r="AR41" s="131">
        <f t="shared" si="19"/>
        <v>5528.1342546890419</v>
      </c>
      <c r="AS41" s="131">
        <f t="shared" si="20"/>
        <v>429262.60834155971</v>
      </c>
      <c r="AT41" s="131">
        <f t="shared" si="21"/>
        <v>28791.542448173743</v>
      </c>
      <c r="AU41" s="131">
        <f t="shared" si="22"/>
        <v>0</v>
      </c>
      <c r="AV41" s="131">
        <f t="shared" si="23"/>
        <v>1631678.0602171768</v>
      </c>
      <c r="AW41" s="131">
        <f t="shared" si="24"/>
        <v>36615.251727541952</v>
      </c>
      <c r="AX41" s="131">
        <f t="shared" si="25"/>
        <v>0</v>
      </c>
      <c r="AY41" s="131">
        <f t="shared" si="26"/>
        <v>593.2379072063178</v>
      </c>
      <c r="AZ41" s="131">
        <f t="shared" si="27"/>
        <v>15978.985686080949</v>
      </c>
      <c r="BA41" s="131">
        <f t="shared" si="28"/>
        <v>18549.481737413622</v>
      </c>
      <c r="BB41" s="131">
        <f t="shared" si="29"/>
        <v>2176.7028627838104</v>
      </c>
      <c r="BC41" s="131">
        <f t="shared" si="30"/>
        <v>0</v>
      </c>
      <c r="BD41" s="131">
        <f t="shared" si="31"/>
        <v>289938.23963474832</v>
      </c>
      <c r="BE41" s="131">
        <f t="shared" si="32"/>
        <v>0</v>
      </c>
      <c r="BF41" s="131">
        <f t="shared" si="33"/>
        <v>1140.1776900296152</v>
      </c>
      <c r="BG41" s="131">
        <f t="shared" si="34"/>
        <v>0</v>
      </c>
      <c r="BH41" s="131">
        <f t="shared" si="35"/>
        <v>0</v>
      </c>
    </row>
    <row r="42" spans="1:60" x14ac:dyDescent="0.25">
      <c r="A42" s="295"/>
      <c r="B42" s="295"/>
      <c r="C42" s="4" t="s">
        <v>232</v>
      </c>
      <c r="D42" s="96">
        <f t="shared" si="1"/>
        <v>12</v>
      </c>
      <c r="E42" s="2">
        <v>2</v>
      </c>
      <c r="F42" s="2">
        <v>7</v>
      </c>
      <c r="G42" s="2">
        <v>1</v>
      </c>
      <c r="H42" s="2">
        <v>2</v>
      </c>
      <c r="I42" s="2">
        <v>0</v>
      </c>
      <c r="J42" s="2">
        <v>0</v>
      </c>
      <c r="K42" s="2">
        <v>0</v>
      </c>
      <c r="L42" s="2">
        <v>0</v>
      </c>
      <c r="M42" s="2">
        <v>0</v>
      </c>
      <c r="N42" s="2">
        <v>0</v>
      </c>
      <c r="O42" s="2">
        <v>0</v>
      </c>
      <c r="P42" s="2">
        <v>0</v>
      </c>
      <c r="Q42" s="2">
        <v>0</v>
      </c>
      <c r="R42" s="2">
        <v>0</v>
      </c>
      <c r="S42" s="2">
        <v>0</v>
      </c>
      <c r="T42" s="2">
        <v>0</v>
      </c>
      <c r="U42" s="2">
        <v>0</v>
      </c>
      <c r="V42" s="2">
        <v>0</v>
      </c>
      <c r="W42" s="2">
        <v>0</v>
      </c>
      <c r="X42" s="2">
        <v>0</v>
      </c>
      <c r="Y42" s="2">
        <v>0</v>
      </c>
      <c r="Z42" s="2">
        <v>0</v>
      </c>
      <c r="AA42" s="2">
        <f t="shared" si="2"/>
        <v>3</v>
      </c>
      <c r="AB42" s="129">
        <f t="shared" si="3"/>
        <v>399193.49555774929</v>
      </c>
      <c r="AC42" s="129">
        <f t="shared" si="4"/>
        <v>66421.311944718662</v>
      </c>
      <c r="AD42" s="130">
        <f t="shared" si="5"/>
        <v>367258.96643632773</v>
      </c>
      <c r="AE42" s="130">
        <f t="shared" si="6"/>
        <v>117867.71964461994</v>
      </c>
      <c r="AF42" s="130">
        <f t="shared" si="7"/>
        <v>31688.055281342546</v>
      </c>
      <c r="AG42" s="130">
        <f t="shared" si="8"/>
        <v>345392.81342546886</v>
      </c>
      <c r="AH42" s="130">
        <f t="shared" si="9"/>
        <v>0</v>
      </c>
      <c r="AI42" s="131">
        <f t="shared" si="10"/>
        <v>111522.79072063178</v>
      </c>
      <c r="AJ42" s="131">
        <f t="shared" si="11"/>
        <v>18642.068114511352</v>
      </c>
      <c r="AK42" s="131">
        <f t="shared" si="12"/>
        <v>9839.8726554787754</v>
      </c>
      <c r="AL42" s="131">
        <f t="shared" si="13"/>
        <v>1460.0197433366238</v>
      </c>
      <c r="AM42" s="131">
        <f t="shared" si="14"/>
        <v>1291383.2813425469</v>
      </c>
      <c r="AN42" s="131">
        <f t="shared" si="15"/>
        <v>8440.2764067127355</v>
      </c>
      <c r="AO42" s="131">
        <f t="shared" si="16"/>
        <v>0</v>
      </c>
      <c r="AP42" s="131">
        <f t="shared" si="17"/>
        <v>625468.90424481733</v>
      </c>
      <c r="AQ42" s="131">
        <f t="shared" si="18"/>
        <v>84116.318854886471</v>
      </c>
      <c r="AR42" s="131">
        <f t="shared" si="19"/>
        <v>9476.80157946693</v>
      </c>
      <c r="AS42" s="131">
        <f t="shared" si="20"/>
        <v>735878.7571569595</v>
      </c>
      <c r="AT42" s="131">
        <f t="shared" si="21"/>
        <v>49356.929911154984</v>
      </c>
      <c r="AU42" s="131">
        <f t="shared" si="22"/>
        <v>0</v>
      </c>
      <c r="AV42" s="131">
        <f t="shared" si="23"/>
        <v>2797162.3889437318</v>
      </c>
      <c r="AW42" s="131">
        <f t="shared" si="24"/>
        <v>62769.00296150049</v>
      </c>
      <c r="AX42" s="131">
        <f t="shared" si="25"/>
        <v>0</v>
      </c>
      <c r="AY42" s="131">
        <f t="shared" si="26"/>
        <v>1016.9792694965449</v>
      </c>
      <c r="AZ42" s="131">
        <f t="shared" si="27"/>
        <v>27392.546890424484</v>
      </c>
      <c r="BA42" s="131">
        <f t="shared" si="28"/>
        <v>31799.111549851925</v>
      </c>
      <c r="BB42" s="131">
        <f t="shared" si="29"/>
        <v>3731.4906219151035</v>
      </c>
      <c r="BC42" s="131">
        <f t="shared" si="30"/>
        <v>0</v>
      </c>
      <c r="BD42" s="131">
        <f t="shared" si="31"/>
        <v>497036.98223099706</v>
      </c>
      <c r="BE42" s="131">
        <f t="shared" si="32"/>
        <v>0</v>
      </c>
      <c r="BF42" s="131">
        <f t="shared" si="33"/>
        <v>1954.5903257650543</v>
      </c>
      <c r="BG42" s="131">
        <f t="shared" si="34"/>
        <v>0</v>
      </c>
      <c r="BH42" s="131">
        <f t="shared" si="35"/>
        <v>0</v>
      </c>
    </row>
    <row r="43" spans="1:60" x14ac:dyDescent="0.25">
      <c r="A43" s="295"/>
      <c r="B43" s="295"/>
      <c r="C43" s="4" t="s">
        <v>231</v>
      </c>
      <c r="D43" s="96">
        <f t="shared" si="1"/>
        <v>6</v>
      </c>
      <c r="E43" s="2">
        <v>1</v>
      </c>
      <c r="F43" s="2">
        <v>4</v>
      </c>
      <c r="G43" s="2">
        <v>1</v>
      </c>
      <c r="H43" s="2">
        <v>0</v>
      </c>
      <c r="I43" s="2">
        <v>0</v>
      </c>
      <c r="J43" s="2">
        <v>0</v>
      </c>
      <c r="K43" s="2">
        <v>0</v>
      </c>
      <c r="L43" s="2">
        <v>0</v>
      </c>
      <c r="M43" s="2">
        <v>0</v>
      </c>
      <c r="N43" s="2">
        <v>0</v>
      </c>
      <c r="O43" s="2">
        <v>0</v>
      </c>
      <c r="P43" s="2">
        <v>0</v>
      </c>
      <c r="Q43" s="2">
        <v>0</v>
      </c>
      <c r="R43" s="2">
        <v>0</v>
      </c>
      <c r="S43" s="2">
        <v>0</v>
      </c>
      <c r="T43" s="2">
        <v>0</v>
      </c>
      <c r="U43" s="2">
        <v>0</v>
      </c>
      <c r="V43" s="2">
        <v>0</v>
      </c>
      <c r="W43" s="2">
        <v>0</v>
      </c>
      <c r="X43" s="2">
        <v>0</v>
      </c>
      <c r="Y43" s="2">
        <v>0</v>
      </c>
      <c r="Z43" s="2">
        <v>0</v>
      </c>
      <c r="AA43" s="2">
        <f t="shared" si="2"/>
        <v>1</v>
      </c>
      <c r="AB43" s="129">
        <f t="shared" si="3"/>
        <v>199596.74777887465</v>
      </c>
      <c r="AC43" s="129">
        <f t="shared" si="4"/>
        <v>33210.655972359331</v>
      </c>
      <c r="AD43" s="130">
        <f t="shared" si="5"/>
        <v>183629.48321816386</v>
      </c>
      <c r="AE43" s="130">
        <f t="shared" si="6"/>
        <v>58933.859822309969</v>
      </c>
      <c r="AF43" s="130">
        <f t="shared" si="7"/>
        <v>15844.027640671273</v>
      </c>
      <c r="AG43" s="130">
        <f t="shared" si="8"/>
        <v>172696.40671273443</v>
      </c>
      <c r="AH43" s="130">
        <f t="shared" si="9"/>
        <v>0</v>
      </c>
      <c r="AI43" s="131">
        <f t="shared" si="10"/>
        <v>55761.395360315888</v>
      </c>
      <c r="AJ43" s="131">
        <f t="shared" si="11"/>
        <v>9321.0340572556761</v>
      </c>
      <c r="AK43" s="131">
        <f t="shared" si="12"/>
        <v>4919.9363277393877</v>
      </c>
      <c r="AL43" s="131">
        <f t="shared" si="13"/>
        <v>730.00987166831192</v>
      </c>
      <c r="AM43" s="131">
        <f t="shared" si="14"/>
        <v>645691.64067127346</v>
      </c>
      <c r="AN43" s="131">
        <f t="shared" si="15"/>
        <v>4220.1382033563677</v>
      </c>
      <c r="AO43" s="131">
        <f t="shared" si="16"/>
        <v>0</v>
      </c>
      <c r="AP43" s="131">
        <f t="shared" si="17"/>
        <v>312734.45212240866</v>
      </c>
      <c r="AQ43" s="131">
        <f t="shared" si="18"/>
        <v>42058.159427443235</v>
      </c>
      <c r="AR43" s="131">
        <f t="shared" si="19"/>
        <v>4738.400789733465</v>
      </c>
      <c r="AS43" s="131">
        <f t="shared" si="20"/>
        <v>367939.37857847975</v>
      </c>
      <c r="AT43" s="131">
        <f t="shared" si="21"/>
        <v>24678.464955577492</v>
      </c>
      <c r="AU43" s="131">
        <f t="shared" si="22"/>
        <v>0</v>
      </c>
      <c r="AV43" s="131">
        <f t="shared" si="23"/>
        <v>1398581.1944718659</v>
      </c>
      <c r="AW43" s="131">
        <f t="shared" si="24"/>
        <v>31384.501480750245</v>
      </c>
      <c r="AX43" s="131">
        <f t="shared" si="25"/>
        <v>0</v>
      </c>
      <c r="AY43" s="131">
        <f t="shared" si="26"/>
        <v>508.48963474827247</v>
      </c>
      <c r="AZ43" s="131">
        <f t="shared" si="27"/>
        <v>13696.273445212242</v>
      </c>
      <c r="BA43" s="131">
        <f t="shared" si="28"/>
        <v>15899.555774925962</v>
      </c>
      <c r="BB43" s="131">
        <f t="shared" si="29"/>
        <v>1865.7453109575517</v>
      </c>
      <c r="BC43" s="131">
        <f t="shared" si="30"/>
        <v>0</v>
      </c>
      <c r="BD43" s="131">
        <f t="shared" si="31"/>
        <v>248518.49111549853</v>
      </c>
      <c r="BE43" s="131">
        <f t="shared" si="32"/>
        <v>0</v>
      </c>
      <c r="BF43" s="131">
        <f t="shared" si="33"/>
        <v>977.29516288252717</v>
      </c>
      <c r="BG43" s="131">
        <f t="shared" si="34"/>
        <v>0</v>
      </c>
      <c r="BH43" s="131">
        <f t="shared" si="35"/>
        <v>0</v>
      </c>
    </row>
    <row r="44" spans="1:60" x14ac:dyDescent="0.25">
      <c r="A44" s="295"/>
      <c r="B44" s="295"/>
      <c r="C44" s="4" t="s">
        <v>230</v>
      </c>
      <c r="D44" s="96">
        <f t="shared" si="1"/>
        <v>6</v>
      </c>
      <c r="E44" s="2">
        <v>1</v>
      </c>
      <c r="F44" s="2">
        <v>2</v>
      </c>
      <c r="G44" s="2">
        <v>2</v>
      </c>
      <c r="H44" s="2">
        <v>1</v>
      </c>
      <c r="I44" s="2">
        <v>0</v>
      </c>
      <c r="J44" s="2">
        <v>0</v>
      </c>
      <c r="K44" s="2">
        <v>0</v>
      </c>
      <c r="L44" s="2">
        <v>0</v>
      </c>
      <c r="M44" s="2">
        <v>0</v>
      </c>
      <c r="N44" s="2">
        <v>0</v>
      </c>
      <c r="O44" s="2">
        <v>0</v>
      </c>
      <c r="P44" s="2">
        <v>0</v>
      </c>
      <c r="Q44" s="2">
        <v>0</v>
      </c>
      <c r="R44" s="2">
        <v>0</v>
      </c>
      <c r="S44" s="2">
        <v>0</v>
      </c>
      <c r="T44" s="2">
        <v>0</v>
      </c>
      <c r="U44" s="2">
        <v>0</v>
      </c>
      <c r="V44" s="2">
        <v>0</v>
      </c>
      <c r="W44" s="2">
        <v>0</v>
      </c>
      <c r="X44" s="2">
        <v>0</v>
      </c>
      <c r="Y44" s="2">
        <v>0</v>
      </c>
      <c r="Z44" s="2">
        <v>0</v>
      </c>
      <c r="AA44" s="2">
        <f t="shared" si="2"/>
        <v>3</v>
      </c>
      <c r="AB44" s="129">
        <f t="shared" si="3"/>
        <v>199596.74777887465</v>
      </c>
      <c r="AC44" s="129">
        <f t="shared" si="4"/>
        <v>33210.655972359331</v>
      </c>
      <c r="AD44" s="130">
        <f t="shared" si="5"/>
        <v>183629.48321816386</v>
      </c>
      <c r="AE44" s="130">
        <f t="shared" si="6"/>
        <v>58933.859822309969</v>
      </c>
      <c r="AF44" s="130">
        <f t="shared" si="7"/>
        <v>15844.027640671273</v>
      </c>
      <c r="AG44" s="130">
        <f t="shared" si="8"/>
        <v>172696.40671273443</v>
      </c>
      <c r="AH44" s="130">
        <f t="shared" si="9"/>
        <v>0</v>
      </c>
      <c r="AI44" s="131">
        <f t="shared" si="10"/>
        <v>55761.395360315888</v>
      </c>
      <c r="AJ44" s="131">
        <f t="shared" si="11"/>
        <v>9321.0340572556761</v>
      </c>
      <c r="AK44" s="131">
        <f t="shared" si="12"/>
        <v>4919.9363277393877</v>
      </c>
      <c r="AL44" s="131">
        <f t="shared" si="13"/>
        <v>730.00987166831192</v>
      </c>
      <c r="AM44" s="131">
        <f t="shared" si="14"/>
        <v>645691.64067127346</v>
      </c>
      <c r="AN44" s="131">
        <f t="shared" si="15"/>
        <v>4220.1382033563677</v>
      </c>
      <c r="AO44" s="131">
        <f t="shared" si="16"/>
        <v>0</v>
      </c>
      <c r="AP44" s="131">
        <f t="shared" si="17"/>
        <v>312734.45212240866</v>
      </c>
      <c r="AQ44" s="131">
        <f t="shared" si="18"/>
        <v>42058.159427443235</v>
      </c>
      <c r="AR44" s="131">
        <f t="shared" si="19"/>
        <v>4738.400789733465</v>
      </c>
      <c r="AS44" s="131">
        <f t="shared" si="20"/>
        <v>367939.37857847975</v>
      </c>
      <c r="AT44" s="131">
        <f t="shared" si="21"/>
        <v>24678.464955577492</v>
      </c>
      <c r="AU44" s="131">
        <f t="shared" si="22"/>
        <v>0</v>
      </c>
      <c r="AV44" s="131">
        <f t="shared" si="23"/>
        <v>1398581.1944718659</v>
      </c>
      <c r="AW44" s="131">
        <f t="shared" si="24"/>
        <v>31384.501480750245</v>
      </c>
      <c r="AX44" s="131">
        <f t="shared" si="25"/>
        <v>0</v>
      </c>
      <c r="AY44" s="131">
        <f t="shared" si="26"/>
        <v>508.48963474827247</v>
      </c>
      <c r="AZ44" s="131">
        <f t="shared" si="27"/>
        <v>13696.273445212242</v>
      </c>
      <c r="BA44" s="131">
        <f t="shared" si="28"/>
        <v>15899.555774925962</v>
      </c>
      <c r="BB44" s="131">
        <f t="shared" si="29"/>
        <v>1865.7453109575517</v>
      </c>
      <c r="BC44" s="131">
        <f t="shared" si="30"/>
        <v>0</v>
      </c>
      <c r="BD44" s="131">
        <f t="shared" si="31"/>
        <v>248518.49111549853</v>
      </c>
      <c r="BE44" s="131">
        <f t="shared" si="32"/>
        <v>0</v>
      </c>
      <c r="BF44" s="131">
        <f t="shared" si="33"/>
        <v>977.29516288252717</v>
      </c>
      <c r="BG44" s="131">
        <f t="shared" si="34"/>
        <v>0</v>
      </c>
      <c r="BH44" s="131">
        <f t="shared" si="35"/>
        <v>0</v>
      </c>
    </row>
    <row r="45" spans="1:60" x14ac:dyDescent="0.25">
      <c r="A45" s="295"/>
      <c r="B45" s="295"/>
      <c r="C45" s="4" t="s">
        <v>229</v>
      </c>
      <c r="D45" s="96">
        <f t="shared" si="1"/>
        <v>9</v>
      </c>
      <c r="E45" s="2">
        <v>2</v>
      </c>
      <c r="F45" s="2">
        <v>3</v>
      </c>
      <c r="G45" s="2">
        <v>1</v>
      </c>
      <c r="H45" s="2">
        <v>2</v>
      </c>
      <c r="I45" s="2">
        <v>1</v>
      </c>
      <c r="J45" s="2">
        <v>0</v>
      </c>
      <c r="K45" s="2">
        <v>0</v>
      </c>
      <c r="L45" s="2">
        <v>0</v>
      </c>
      <c r="M45" s="2">
        <v>0</v>
      </c>
      <c r="N45" s="2">
        <v>0</v>
      </c>
      <c r="O45" s="2">
        <v>0</v>
      </c>
      <c r="P45" s="2">
        <v>0</v>
      </c>
      <c r="Q45" s="2">
        <v>0</v>
      </c>
      <c r="R45" s="2">
        <v>0</v>
      </c>
      <c r="S45" s="2">
        <v>0</v>
      </c>
      <c r="T45" s="2">
        <v>0</v>
      </c>
      <c r="U45" s="2">
        <v>0</v>
      </c>
      <c r="V45" s="2">
        <v>0</v>
      </c>
      <c r="W45" s="2">
        <v>0</v>
      </c>
      <c r="X45" s="2">
        <v>0</v>
      </c>
      <c r="Y45" s="2">
        <v>0</v>
      </c>
      <c r="Z45" s="2">
        <v>0</v>
      </c>
      <c r="AA45" s="2">
        <f t="shared" si="2"/>
        <v>4</v>
      </c>
      <c r="AB45" s="129">
        <f t="shared" si="3"/>
        <v>299395.12166831194</v>
      </c>
      <c r="AC45" s="129">
        <f t="shared" si="4"/>
        <v>49815.983958538993</v>
      </c>
      <c r="AD45" s="130">
        <f t="shared" si="5"/>
        <v>275444.22482724581</v>
      </c>
      <c r="AE45" s="130">
        <f t="shared" si="6"/>
        <v>88400.789733464946</v>
      </c>
      <c r="AF45" s="130">
        <f t="shared" si="7"/>
        <v>23766.041461006909</v>
      </c>
      <c r="AG45" s="130">
        <f t="shared" si="8"/>
        <v>259044.61006910168</v>
      </c>
      <c r="AH45" s="130">
        <f t="shared" si="9"/>
        <v>0</v>
      </c>
      <c r="AI45" s="131">
        <f t="shared" si="10"/>
        <v>83642.093040473832</v>
      </c>
      <c r="AJ45" s="131">
        <f t="shared" si="11"/>
        <v>13981.551085883513</v>
      </c>
      <c r="AK45" s="131">
        <f t="shared" si="12"/>
        <v>7379.9044916090816</v>
      </c>
      <c r="AL45" s="131">
        <f t="shared" si="13"/>
        <v>1095.0148075024679</v>
      </c>
      <c r="AM45" s="131">
        <f t="shared" si="14"/>
        <v>968537.46100691019</v>
      </c>
      <c r="AN45" s="131">
        <f t="shared" si="15"/>
        <v>6330.2073050345516</v>
      </c>
      <c r="AO45" s="131">
        <f t="shared" si="16"/>
        <v>0</v>
      </c>
      <c r="AP45" s="131">
        <f t="shared" si="17"/>
        <v>469101.678183613</v>
      </c>
      <c r="AQ45" s="131">
        <f t="shared" si="18"/>
        <v>63087.239141164857</v>
      </c>
      <c r="AR45" s="131">
        <f t="shared" si="19"/>
        <v>7107.6011846001975</v>
      </c>
      <c r="AS45" s="131">
        <f t="shared" si="20"/>
        <v>551909.06786771957</v>
      </c>
      <c r="AT45" s="131">
        <f t="shared" si="21"/>
        <v>37017.697433366237</v>
      </c>
      <c r="AU45" s="131">
        <f t="shared" si="22"/>
        <v>0</v>
      </c>
      <c r="AV45" s="131">
        <f t="shared" si="23"/>
        <v>2097871.7917077988</v>
      </c>
      <c r="AW45" s="131">
        <f t="shared" si="24"/>
        <v>47076.752221125367</v>
      </c>
      <c r="AX45" s="131">
        <f t="shared" si="25"/>
        <v>0</v>
      </c>
      <c r="AY45" s="131">
        <f t="shared" si="26"/>
        <v>762.7344521224087</v>
      </c>
      <c r="AZ45" s="131">
        <f t="shared" si="27"/>
        <v>20544.410167818362</v>
      </c>
      <c r="BA45" s="131">
        <f t="shared" si="28"/>
        <v>23849.333662388945</v>
      </c>
      <c r="BB45" s="131">
        <f t="shared" si="29"/>
        <v>2798.6179664363276</v>
      </c>
      <c r="BC45" s="131">
        <f t="shared" si="30"/>
        <v>0</v>
      </c>
      <c r="BD45" s="131">
        <f t="shared" si="31"/>
        <v>372777.73667324777</v>
      </c>
      <c r="BE45" s="131">
        <f t="shared" si="32"/>
        <v>0</v>
      </c>
      <c r="BF45" s="131">
        <f t="shared" si="33"/>
        <v>1465.9427443237907</v>
      </c>
      <c r="BG45" s="131">
        <f t="shared" si="34"/>
        <v>0</v>
      </c>
      <c r="BH45" s="131">
        <f t="shared" si="35"/>
        <v>0</v>
      </c>
    </row>
    <row r="46" spans="1:60" x14ac:dyDescent="0.25">
      <c r="A46" s="295"/>
      <c r="B46" s="295"/>
      <c r="C46" s="4" t="s">
        <v>228</v>
      </c>
      <c r="D46" s="96">
        <f t="shared" si="1"/>
        <v>4</v>
      </c>
      <c r="E46" s="2">
        <v>1</v>
      </c>
      <c r="F46" s="2">
        <v>2</v>
      </c>
      <c r="G46" s="2">
        <v>0</v>
      </c>
      <c r="H46" s="2">
        <v>0</v>
      </c>
      <c r="I46" s="2">
        <v>1</v>
      </c>
      <c r="J46" s="2">
        <v>0</v>
      </c>
      <c r="K46" s="2">
        <v>0</v>
      </c>
      <c r="L46" s="2">
        <v>0</v>
      </c>
      <c r="M46" s="2">
        <v>0</v>
      </c>
      <c r="N46" s="2">
        <v>0</v>
      </c>
      <c r="O46" s="2">
        <v>0</v>
      </c>
      <c r="P46" s="2">
        <v>0</v>
      </c>
      <c r="Q46" s="2">
        <v>0</v>
      </c>
      <c r="R46" s="2">
        <v>0</v>
      </c>
      <c r="S46" s="2">
        <v>0</v>
      </c>
      <c r="T46" s="2">
        <v>0</v>
      </c>
      <c r="U46" s="2">
        <v>0</v>
      </c>
      <c r="V46" s="2">
        <v>0</v>
      </c>
      <c r="W46" s="2">
        <v>0</v>
      </c>
      <c r="X46" s="2">
        <v>0</v>
      </c>
      <c r="Y46" s="2">
        <v>0</v>
      </c>
      <c r="Z46" s="2">
        <v>0</v>
      </c>
      <c r="AA46" s="2">
        <f t="shared" si="2"/>
        <v>1</v>
      </c>
      <c r="AB46" s="129">
        <f t="shared" si="3"/>
        <v>133064.49851924976</v>
      </c>
      <c r="AC46" s="129">
        <f t="shared" si="4"/>
        <v>22140.437314906219</v>
      </c>
      <c r="AD46" s="130">
        <f t="shared" si="5"/>
        <v>122419.65547877591</v>
      </c>
      <c r="AE46" s="130">
        <f t="shared" si="6"/>
        <v>39289.239881539979</v>
      </c>
      <c r="AF46" s="130">
        <f t="shared" si="7"/>
        <v>10562.685093780849</v>
      </c>
      <c r="AG46" s="130">
        <f t="shared" si="8"/>
        <v>115130.93780848963</v>
      </c>
      <c r="AH46" s="130">
        <f t="shared" si="9"/>
        <v>0</v>
      </c>
      <c r="AI46" s="131">
        <f t="shared" si="10"/>
        <v>37174.263573543925</v>
      </c>
      <c r="AJ46" s="131">
        <f t="shared" si="11"/>
        <v>6214.0227048371171</v>
      </c>
      <c r="AK46" s="131">
        <f t="shared" si="12"/>
        <v>3279.9575518262586</v>
      </c>
      <c r="AL46" s="131">
        <f t="shared" si="13"/>
        <v>486.67324777887461</v>
      </c>
      <c r="AM46" s="131">
        <f t="shared" si="14"/>
        <v>430461.09378084895</v>
      </c>
      <c r="AN46" s="131">
        <f t="shared" si="15"/>
        <v>2813.425468904245</v>
      </c>
      <c r="AO46" s="131">
        <f t="shared" si="16"/>
        <v>0</v>
      </c>
      <c r="AP46" s="131">
        <f t="shared" si="17"/>
        <v>208489.63474827245</v>
      </c>
      <c r="AQ46" s="131">
        <f t="shared" si="18"/>
        <v>28038.772951628824</v>
      </c>
      <c r="AR46" s="131">
        <f t="shared" si="19"/>
        <v>3158.9338598223098</v>
      </c>
      <c r="AS46" s="131">
        <f t="shared" si="20"/>
        <v>245292.91905231983</v>
      </c>
      <c r="AT46" s="131">
        <f t="shared" si="21"/>
        <v>16452.309970384995</v>
      </c>
      <c r="AU46" s="131">
        <f t="shared" si="22"/>
        <v>0</v>
      </c>
      <c r="AV46" s="131">
        <f t="shared" si="23"/>
        <v>932387.46298124385</v>
      </c>
      <c r="AW46" s="131">
        <f t="shared" si="24"/>
        <v>20923.00098716683</v>
      </c>
      <c r="AX46" s="131">
        <f t="shared" si="25"/>
        <v>0</v>
      </c>
      <c r="AY46" s="131">
        <f t="shared" si="26"/>
        <v>338.99308983218162</v>
      </c>
      <c r="AZ46" s="131">
        <f t="shared" si="27"/>
        <v>9130.8489634748275</v>
      </c>
      <c r="BA46" s="131">
        <f t="shared" si="28"/>
        <v>10599.703849950642</v>
      </c>
      <c r="BB46" s="131">
        <f t="shared" si="29"/>
        <v>1243.8302073050345</v>
      </c>
      <c r="BC46" s="131">
        <f t="shared" si="30"/>
        <v>0</v>
      </c>
      <c r="BD46" s="131">
        <f t="shared" si="31"/>
        <v>165678.99407699902</v>
      </c>
      <c r="BE46" s="131">
        <f t="shared" si="32"/>
        <v>0</v>
      </c>
      <c r="BF46" s="131">
        <f t="shared" si="33"/>
        <v>651.53010858835148</v>
      </c>
      <c r="BG46" s="131">
        <f t="shared" si="34"/>
        <v>0</v>
      </c>
      <c r="BH46" s="131">
        <f t="shared" si="35"/>
        <v>0</v>
      </c>
    </row>
    <row r="47" spans="1:60" x14ac:dyDescent="0.25">
      <c r="A47" s="295"/>
      <c r="B47" s="295"/>
      <c r="C47" s="4" t="s">
        <v>227</v>
      </c>
      <c r="D47" s="96">
        <f t="shared" si="1"/>
        <v>6</v>
      </c>
      <c r="E47" s="2">
        <v>1</v>
      </c>
      <c r="F47" s="2">
        <v>3</v>
      </c>
      <c r="G47" s="2">
        <v>1</v>
      </c>
      <c r="H47" s="2">
        <v>1</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f t="shared" si="2"/>
        <v>2</v>
      </c>
      <c r="AB47" s="129">
        <f t="shared" si="3"/>
        <v>199596.74777887465</v>
      </c>
      <c r="AC47" s="129">
        <f t="shared" si="4"/>
        <v>33210.655972359331</v>
      </c>
      <c r="AD47" s="130">
        <f t="shared" si="5"/>
        <v>183629.48321816386</v>
      </c>
      <c r="AE47" s="130">
        <f t="shared" si="6"/>
        <v>58933.859822309969</v>
      </c>
      <c r="AF47" s="130">
        <f t="shared" si="7"/>
        <v>15844.027640671273</v>
      </c>
      <c r="AG47" s="130">
        <f t="shared" si="8"/>
        <v>172696.40671273443</v>
      </c>
      <c r="AH47" s="130">
        <f t="shared" si="9"/>
        <v>0</v>
      </c>
      <c r="AI47" s="131">
        <f t="shared" si="10"/>
        <v>55761.395360315888</v>
      </c>
      <c r="AJ47" s="131">
        <f t="shared" si="11"/>
        <v>9321.0340572556761</v>
      </c>
      <c r="AK47" s="131">
        <f t="shared" si="12"/>
        <v>4919.9363277393877</v>
      </c>
      <c r="AL47" s="131">
        <f t="shared" si="13"/>
        <v>730.00987166831192</v>
      </c>
      <c r="AM47" s="131">
        <f t="shared" si="14"/>
        <v>645691.64067127346</v>
      </c>
      <c r="AN47" s="131">
        <f t="shared" si="15"/>
        <v>4220.1382033563677</v>
      </c>
      <c r="AO47" s="131">
        <f t="shared" si="16"/>
        <v>0</v>
      </c>
      <c r="AP47" s="131">
        <f t="shared" si="17"/>
        <v>312734.45212240866</v>
      </c>
      <c r="AQ47" s="131">
        <f t="shared" si="18"/>
        <v>42058.159427443235</v>
      </c>
      <c r="AR47" s="131">
        <f t="shared" si="19"/>
        <v>4738.400789733465</v>
      </c>
      <c r="AS47" s="131">
        <f t="shared" si="20"/>
        <v>367939.37857847975</v>
      </c>
      <c r="AT47" s="131">
        <f t="shared" si="21"/>
        <v>24678.464955577492</v>
      </c>
      <c r="AU47" s="131">
        <f t="shared" si="22"/>
        <v>0</v>
      </c>
      <c r="AV47" s="131">
        <f t="shared" si="23"/>
        <v>1398581.1944718659</v>
      </c>
      <c r="AW47" s="131">
        <f t="shared" si="24"/>
        <v>31384.501480750245</v>
      </c>
      <c r="AX47" s="131">
        <f t="shared" si="25"/>
        <v>0</v>
      </c>
      <c r="AY47" s="131">
        <f t="shared" si="26"/>
        <v>508.48963474827247</v>
      </c>
      <c r="AZ47" s="131">
        <f t="shared" si="27"/>
        <v>13696.273445212242</v>
      </c>
      <c r="BA47" s="131">
        <f t="shared" si="28"/>
        <v>15899.555774925962</v>
      </c>
      <c r="BB47" s="131">
        <f t="shared" si="29"/>
        <v>1865.7453109575517</v>
      </c>
      <c r="BC47" s="131">
        <f t="shared" si="30"/>
        <v>0</v>
      </c>
      <c r="BD47" s="131">
        <f t="shared" si="31"/>
        <v>248518.49111549853</v>
      </c>
      <c r="BE47" s="131">
        <f t="shared" si="32"/>
        <v>0</v>
      </c>
      <c r="BF47" s="131">
        <f t="shared" si="33"/>
        <v>977.29516288252717</v>
      </c>
      <c r="BG47" s="131">
        <f t="shared" si="34"/>
        <v>0</v>
      </c>
      <c r="BH47" s="131">
        <f t="shared" si="35"/>
        <v>0</v>
      </c>
    </row>
    <row r="48" spans="1:60" x14ac:dyDescent="0.25">
      <c r="A48" s="295"/>
      <c r="B48" s="295"/>
      <c r="C48" s="4" t="s">
        <v>226</v>
      </c>
      <c r="D48" s="96">
        <f t="shared" si="1"/>
        <v>4</v>
      </c>
      <c r="E48" s="2">
        <v>1</v>
      </c>
      <c r="F48" s="2">
        <v>3</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f t="shared" si="2"/>
        <v>0</v>
      </c>
      <c r="AB48" s="129">
        <f t="shared" si="3"/>
        <v>133064.49851924976</v>
      </c>
      <c r="AC48" s="129">
        <f t="shared" si="4"/>
        <v>22140.437314906219</v>
      </c>
      <c r="AD48" s="130">
        <f t="shared" si="5"/>
        <v>122419.65547877591</v>
      </c>
      <c r="AE48" s="130">
        <f t="shared" si="6"/>
        <v>39289.239881539979</v>
      </c>
      <c r="AF48" s="130">
        <f t="shared" si="7"/>
        <v>10562.685093780849</v>
      </c>
      <c r="AG48" s="130">
        <f t="shared" si="8"/>
        <v>115130.93780848963</v>
      </c>
      <c r="AH48" s="130">
        <f t="shared" si="9"/>
        <v>0</v>
      </c>
      <c r="AI48" s="131">
        <f t="shared" si="10"/>
        <v>37174.263573543925</v>
      </c>
      <c r="AJ48" s="131">
        <f t="shared" si="11"/>
        <v>6214.0227048371171</v>
      </c>
      <c r="AK48" s="131">
        <f t="shared" si="12"/>
        <v>3279.9575518262586</v>
      </c>
      <c r="AL48" s="131">
        <f t="shared" si="13"/>
        <v>486.67324777887461</v>
      </c>
      <c r="AM48" s="131">
        <f t="shared" si="14"/>
        <v>430461.09378084895</v>
      </c>
      <c r="AN48" s="131">
        <f t="shared" si="15"/>
        <v>2813.425468904245</v>
      </c>
      <c r="AO48" s="131">
        <f t="shared" si="16"/>
        <v>0</v>
      </c>
      <c r="AP48" s="131">
        <f t="shared" si="17"/>
        <v>208489.63474827245</v>
      </c>
      <c r="AQ48" s="131">
        <f t="shared" si="18"/>
        <v>28038.772951628824</v>
      </c>
      <c r="AR48" s="131">
        <f t="shared" si="19"/>
        <v>3158.9338598223098</v>
      </c>
      <c r="AS48" s="131">
        <f t="shared" si="20"/>
        <v>245292.91905231983</v>
      </c>
      <c r="AT48" s="131">
        <f t="shared" si="21"/>
        <v>16452.309970384995</v>
      </c>
      <c r="AU48" s="131">
        <f t="shared" si="22"/>
        <v>0</v>
      </c>
      <c r="AV48" s="131">
        <f t="shared" si="23"/>
        <v>932387.46298124385</v>
      </c>
      <c r="AW48" s="131">
        <f t="shared" si="24"/>
        <v>20923.00098716683</v>
      </c>
      <c r="AX48" s="131">
        <f t="shared" si="25"/>
        <v>0</v>
      </c>
      <c r="AY48" s="131">
        <f t="shared" si="26"/>
        <v>338.99308983218162</v>
      </c>
      <c r="AZ48" s="131">
        <f t="shared" si="27"/>
        <v>9130.8489634748275</v>
      </c>
      <c r="BA48" s="131">
        <f t="shared" si="28"/>
        <v>10599.703849950642</v>
      </c>
      <c r="BB48" s="131">
        <f t="shared" si="29"/>
        <v>1243.8302073050345</v>
      </c>
      <c r="BC48" s="131">
        <f t="shared" si="30"/>
        <v>0</v>
      </c>
      <c r="BD48" s="131">
        <f t="shared" si="31"/>
        <v>165678.99407699902</v>
      </c>
      <c r="BE48" s="131">
        <f t="shared" si="32"/>
        <v>0</v>
      </c>
      <c r="BF48" s="131">
        <f t="shared" si="33"/>
        <v>651.53010858835148</v>
      </c>
      <c r="BG48" s="131">
        <f t="shared" si="34"/>
        <v>0</v>
      </c>
      <c r="BH48" s="131">
        <f t="shared" si="35"/>
        <v>0</v>
      </c>
    </row>
    <row r="49" spans="1:60" x14ac:dyDescent="0.25">
      <c r="A49" s="295"/>
      <c r="B49" s="295"/>
      <c r="C49" s="4" t="s">
        <v>225</v>
      </c>
      <c r="D49" s="96">
        <f t="shared" si="1"/>
        <v>5</v>
      </c>
      <c r="E49" s="2">
        <v>1</v>
      </c>
      <c r="F49" s="2">
        <v>2</v>
      </c>
      <c r="G49" s="2">
        <v>1</v>
      </c>
      <c r="H49" s="2">
        <v>0</v>
      </c>
      <c r="I49" s="2">
        <v>1</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f t="shared" si="2"/>
        <v>2</v>
      </c>
      <c r="AB49" s="129">
        <f t="shared" si="3"/>
        <v>166330.62314906219</v>
      </c>
      <c r="AC49" s="129">
        <f t="shared" si="4"/>
        <v>27675.546643632773</v>
      </c>
      <c r="AD49" s="130">
        <f t="shared" si="5"/>
        <v>153024.5693484699</v>
      </c>
      <c r="AE49" s="130">
        <f t="shared" si="6"/>
        <v>49111.549851924974</v>
      </c>
      <c r="AF49" s="130">
        <f t="shared" si="7"/>
        <v>13203.356367226061</v>
      </c>
      <c r="AG49" s="130">
        <f t="shared" si="8"/>
        <v>143913.67226061205</v>
      </c>
      <c r="AH49" s="130">
        <f t="shared" si="9"/>
        <v>0</v>
      </c>
      <c r="AI49" s="131">
        <f t="shared" si="10"/>
        <v>46467.829466929907</v>
      </c>
      <c r="AJ49" s="131">
        <f t="shared" si="11"/>
        <v>7767.5283810463961</v>
      </c>
      <c r="AK49" s="131">
        <f t="shared" si="12"/>
        <v>4099.9469397828234</v>
      </c>
      <c r="AL49" s="131">
        <f t="shared" si="13"/>
        <v>608.34155972359326</v>
      </c>
      <c r="AM49" s="131">
        <f t="shared" si="14"/>
        <v>538076.36722606118</v>
      </c>
      <c r="AN49" s="131">
        <f t="shared" si="15"/>
        <v>3516.7818361303061</v>
      </c>
      <c r="AO49" s="131">
        <f t="shared" si="16"/>
        <v>0</v>
      </c>
      <c r="AP49" s="131">
        <f t="shared" si="17"/>
        <v>260612.04343534057</v>
      </c>
      <c r="AQ49" s="131">
        <f t="shared" si="18"/>
        <v>35048.466189536033</v>
      </c>
      <c r="AR49" s="131">
        <f t="shared" si="19"/>
        <v>3948.6673247778872</v>
      </c>
      <c r="AS49" s="131">
        <f t="shared" si="20"/>
        <v>306616.14881539979</v>
      </c>
      <c r="AT49" s="131">
        <f t="shared" si="21"/>
        <v>20565.387462981242</v>
      </c>
      <c r="AU49" s="131">
        <f t="shared" si="22"/>
        <v>0</v>
      </c>
      <c r="AV49" s="131">
        <f t="shared" si="23"/>
        <v>1165484.3287265548</v>
      </c>
      <c r="AW49" s="131">
        <f t="shared" si="24"/>
        <v>26153.751233958537</v>
      </c>
      <c r="AX49" s="131">
        <f t="shared" si="25"/>
        <v>0</v>
      </c>
      <c r="AY49" s="131">
        <f t="shared" si="26"/>
        <v>423.74136229022702</v>
      </c>
      <c r="AZ49" s="131">
        <f t="shared" si="27"/>
        <v>11413.561204343534</v>
      </c>
      <c r="BA49" s="131">
        <f t="shared" si="28"/>
        <v>13249.629812438303</v>
      </c>
      <c r="BB49" s="131">
        <f t="shared" si="29"/>
        <v>1554.7877591312931</v>
      </c>
      <c r="BC49" s="131">
        <f t="shared" si="30"/>
        <v>0</v>
      </c>
      <c r="BD49" s="131">
        <f t="shared" si="31"/>
        <v>207098.74259624878</v>
      </c>
      <c r="BE49" s="131">
        <f t="shared" si="32"/>
        <v>0</v>
      </c>
      <c r="BF49" s="131">
        <f t="shared" si="33"/>
        <v>814.41263573543938</v>
      </c>
      <c r="BG49" s="131">
        <f t="shared" si="34"/>
        <v>0</v>
      </c>
      <c r="BH49" s="131">
        <f t="shared" si="35"/>
        <v>0</v>
      </c>
    </row>
    <row r="50" spans="1:60" x14ac:dyDescent="0.25">
      <c r="A50" s="295"/>
      <c r="B50" s="295"/>
      <c r="C50" s="4" t="s">
        <v>224</v>
      </c>
      <c r="D50" s="96">
        <f t="shared" si="1"/>
        <v>3</v>
      </c>
      <c r="E50" s="2">
        <v>1</v>
      </c>
      <c r="F50" s="2">
        <v>2</v>
      </c>
      <c r="G50" s="2">
        <v>0</v>
      </c>
      <c r="H50" s="2">
        <v>0</v>
      </c>
      <c r="I50" s="2">
        <v>0</v>
      </c>
      <c r="J50" s="2">
        <v>0</v>
      </c>
      <c r="K50" s="2">
        <v>0</v>
      </c>
      <c r="L50" s="2">
        <v>0</v>
      </c>
      <c r="M50" s="2">
        <v>0</v>
      </c>
      <c r="N50" s="2">
        <v>0</v>
      </c>
      <c r="O50" s="2">
        <v>0</v>
      </c>
      <c r="P50" s="2">
        <v>0</v>
      </c>
      <c r="Q50" s="2">
        <v>0</v>
      </c>
      <c r="R50" s="2">
        <v>0</v>
      </c>
      <c r="S50" s="2">
        <v>0</v>
      </c>
      <c r="T50" s="2">
        <v>0</v>
      </c>
      <c r="U50" s="2">
        <v>0</v>
      </c>
      <c r="V50" s="2">
        <v>0</v>
      </c>
      <c r="W50" s="2">
        <v>0</v>
      </c>
      <c r="X50" s="2">
        <v>0</v>
      </c>
      <c r="Y50" s="2">
        <v>0</v>
      </c>
      <c r="Z50" s="2">
        <v>0</v>
      </c>
      <c r="AA50" s="2">
        <f t="shared" si="2"/>
        <v>0</v>
      </c>
      <c r="AB50" s="129">
        <f t="shared" si="3"/>
        <v>99798.373889437324</v>
      </c>
      <c r="AC50" s="129">
        <f t="shared" si="4"/>
        <v>16605.327986179665</v>
      </c>
      <c r="AD50" s="130">
        <f t="shared" si="5"/>
        <v>91814.741609081932</v>
      </c>
      <c r="AE50" s="130">
        <f t="shared" si="6"/>
        <v>29466.929911154984</v>
      </c>
      <c r="AF50" s="130">
        <f t="shared" si="7"/>
        <v>7922.0138203356364</v>
      </c>
      <c r="AG50" s="130">
        <f t="shared" si="8"/>
        <v>86348.203356367216</v>
      </c>
      <c r="AH50" s="130">
        <f t="shared" si="9"/>
        <v>0</v>
      </c>
      <c r="AI50" s="131">
        <f t="shared" si="10"/>
        <v>27880.697680157944</v>
      </c>
      <c r="AJ50" s="131">
        <f t="shared" si="11"/>
        <v>4660.517028627838</v>
      </c>
      <c r="AK50" s="131">
        <f t="shared" si="12"/>
        <v>2459.9681638696939</v>
      </c>
      <c r="AL50" s="131">
        <f t="shared" si="13"/>
        <v>365.00493583415596</v>
      </c>
      <c r="AM50" s="131">
        <f t="shared" si="14"/>
        <v>322845.82033563673</v>
      </c>
      <c r="AN50" s="131">
        <f t="shared" si="15"/>
        <v>2110.0691016781839</v>
      </c>
      <c r="AO50" s="131">
        <f t="shared" si="16"/>
        <v>0</v>
      </c>
      <c r="AP50" s="131">
        <f t="shared" si="17"/>
        <v>156367.22606120433</v>
      </c>
      <c r="AQ50" s="131">
        <f t="shared" si="18"/>
        <v>21029.079713721618</v>
      </c>
      <c r="AR50" s="131">
        <f t="shared" si="19"/>
        <v>2369.2003948667325</v>
      </c>
      <c r="AS50" s="131">
        <f t="shared" si="20"/>
        <v>183969.68928923988</v>
      </c>
      <c r="AT50" s="131">
        <f t="shared" si="21"/>
        <v>12339.232477788746</v>
      </c>
      <c r="AU50" s="131">
        <f t="shared" si="22"/>
        <v>0</v>
      </c>
      <c r="AV50" s="131">
        <f t="shared" si="23"/>
        <v>699290.59723593295</v>
      </c>
      <c r="AW50" s="131">
        <f t="shared" si="24"/>
        <v>15692.250740375122</v>
      </c>
      <c r="AX50" s="131">
        <f t="shared" si="25"/>
        <v>0</v>
      </c>
      <c r="AY50" s="131">
        <f t="shared" si="26"/>
        <v>254.24481737413623</v>
      </c>
      <c r="AZ50" s="131">
        <f t="shared" si="27"/>
        <v>6848.1367226061211</v>
      </c>
      <c r="BA50" s="131">
        <f t="shared" si="28"/>
        <v>7949.7778874629812</v>
      </c>
      <c r="BB50" s="131">
        <f t="shared" si="29"/>
        <v>932.87265547877587</v>
      </c>
      <c r="BC50" s="131">
        <f t="shared" si="30"/>
        <v>0</v>
      </c>
      <c r="BD50" s="131">
        <f t="shared" si="31"/>
        <v>124259.24555774927</v>
      </c>
      <c r="BE50" s="131">
        <f t="shared" si="32"/>
        <v>0</v>
      </c>
      <c r="BF50" s="131">
        <f t="shared" si="33"/>
        <v>488.64758144126358</v>
      </c>
      <c r="BG50" s="131">
        <f t="shared" si="34"/>
        <v>0</v>
      </c>
      <c r="BH50" s="131">
        <f t="shared" si="35"/>
        <v>0</v>
      </c>
    </row>
    <row r="51" spans="1:60" x14ac:dyDescent="0.25">
      <c r="A51" s="295"/>
      <c r="B51" s="295"/>
      <c r="C51" s="4" t="s">
        <v>223</v>
      </c>
      <c r="D51" s="96">
        <f t="shared" si="1"/>
        <v>7</v>
      </c>
      <c r="E51" s="2">
        <v>2</v>
      </c>
      <c r="F51" s="2">
        <v>2</v>
      </c>
      <c r="G51" s="2">
        <v>1</v>
      </c>
      <c r="H51" s="2">
        <v>1</v>
      </c>
      <c r="I51" s="2">
        <v>0</v>
      </c>
      <c r="J51" s="2">
        <v>0</v>
      </c>
      <c r="K51" s="2">
        <v>0</v>
      </c>
      <c r="L51" s="2">
        <v>0</v>
      </c>
      <c r="M51" s="2">
        <v>0</v>
      </c>
      <c r="N51" s="2">
        <v>0</v>
      </c>
      <c r="O51" s="2">
        <v>0</v>
      </c>
      <c r="P51" s="2">
        <v>0</v>
      </c>
      <c r="Q51" s="2">
        <v>0</v>
      </c>
      <c r="R51" s="2">
        <v>0</v>
      </c>
      <c r="S51" s="2">
        <v>0</v>
      </c>
      <c r="T51" s="2">
        <v>0</v>
      </c>
      <c r="U51" s="2">
        <v>0</v>
      </c>
      <c r="V51" s="2">
        <v>0</v>
      </c>
      <c r="W51" s="2">
        <v>0</v>
      </c>
      <c r="X51" s="2">
        <v>0</v>
      </c>
      <c r="Y51" s="2">
        <v>0</v>
      </c>
      <c r="Z51" s="2">
        <v>1</v>
      </c>
      <c r="AA51" s="2">
        <f t="shared" si="2"/>
        <v>2</v>
      </c>
      <c r="AB51" s="129">
        <f t="shared" si="3"/>
        <v>232862.87240868708</v>
      </c>
      <c r="AC51" s="129">
        <f t="shared" si="4"/>
        <v>38745.765301085885</v>
      </c>
      <c r="AD51" s="130">
        <f t="shared" si="5"/>
        <v>214234.39708785783</v>
      </c>
      <c r="AE51" s="130">
        <f t="shared" si="6"/>
        <v>68756.169792694971</v>
      </c>
      <c r="AF51" s="130">
        <f t="shared" si="7"/>
        <v>18484.698914116485</v>
      </c>
      <c r="AG51" s="130">
        <f t="shared" si="8"/>
        <v>201479.14116485685</v>
      </c>
      <c r="AH51" s="130">
        <f t="shared" si="9"/>
        <v>0</v>
      </c>
      <c r="AI51" s="131">
        <f t="shared" si="10"/>
        <v>65054.961253701869</v>
      </c>
      <c r="AJ51" s="131">
        <f t="shared" si="11"/>
        <v>10874.539733464955</v>
      </c>
      <c r="AK51" s="131">
        <f t="shared" si="12"/>
        <v>5739.9257156959529</v>
      </c>
      <c r="AL51" s="131">
        <f t="shared" si="13"/>
        <v>851.67818361303057</v>
      </c>
      <c r="AM51" s="131">
        <f t="shared" si="14"/>
        <v>753306.91411648563</v>
      </c>
      <c r="AN51" s="131">
        <f t="shared" si="15"/>
        <v>4923.4945705824284</v>
      </c>
      <c r="AO51" s="131">
        <f t="shared" si="16"/>
        <v>0</v>
      </c>
      <c r="AP51" s="131">
        <f t="shared" si="17"/>
        <v>364856.86080947681</v>
      </c>
      <c r="AQ51" s="131">
        <f t="shared" si="18"/>
        <v>49067.852665350438</v>
      </c>
      <c r="AR51" s="131">
        <f t="shared" si="19"/>
        <v>5528.1342546890419</v>
      </c>
      <c r="AS51" s="131">
        <f t="shared" si="20"/>
        <v>429262.60834155971</v>
      </c>
      <c r="AT51" s="131">
        <f t="shared" si="21"/>
        <v>28791.542448173743</v>
      </c>
      <c r="AU51" s="131">
        <f t="shared" si="22"/>
        <v>0</v>
      </c>
      <c r="AV51" s="131">
        <f t="shared" si="23"/>
        <v>1631678.0602171768</v>
      </c>
      <c r="AW51" s="131">
        <f t="shared" si="24"/>
        <v>36615.251727541952</v>
      </c>
      <c r="AX51" s="131">
        <f t="shared" si="25"/>
        <v>0</v>
      </c>
      <c r="AY51" s="131">
        <f t="shared" si="26"/>
        <v>593.2379072063178</v>
      </c>
      <c r="AZ51" s="131">
        <f t="shared" si="27"/>
        <v>15978.985686080949</v>
      </c>
      <c r="BA51" s="131">
        <f t="shared" si="28"/>
        <v>18549.481737413622</v>
      </c>
      <c r="BB51" s="131">
        <f t="shared" si="29"/>
        <v>2176.7028627838104</v>
      </c>
      <c r="BC51" s="131">
        <f t="shared" si="30"/>
        <v>0</v>
      </c>
      <c r="BD51" s="131">
        <f t="shared" si="31"/>
        <v>289938.23963474832</v>
      </c>
      <c r="BE51" s="131">
        <f t="shared" si="32"/>
        <v>0</v>
      </c>
      <c r="BF51" s="131">
        <f t="shared" si="33"/>
        <v>1140.1776900296152</v>
      </c>
      <c r="BG51" s="131">
        <f t="shared" si="34"/>
        <v>0</v>
      </c>
      <c r="BH51" s="131">
        <f t="shared" si="35"/>
        <v>0</v>
      </c>
    </row>
    <row r="52" spans="1:60" x14ac:dyDescent="0.25">
      <c r="A52" s="295"/>
      <c r="B52" s="295"/>
      <c r="C52" s="4" t="s">
        <v>222</v>
      </c>
      <c r="D52" s="96">
        <f t="shared" si="1"/>
        <v>10</v>
      </c>
      <c r="E52" s="2">
        <v>1</v>
      </c>
      <c r="F52" s="2">
        <v>5</v>
      </c>
      <c r="G52" s="2">
        <v>0</v>
      </c>
      <c r="H52" s="2">
        <v>4</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f t="shared" si="2"/>
        <v>4</v>
      </c>
      <c r="AB52" s="129">
        <f t="shared" si="3"/>
        <v>332661.24629812437</v>
      </c>
      <c r="AC52" s="129">
        <f t="shared" si="4"/>
        <v>55351.093287265547</v>
      </c>
      <c r="AD52" s="130">
        <f t="shared" si="5"/>
        <v>306049.1386969398</v>
      </c>
      <c r="AE52" s="130">
        <f t="shared" si="6"/>
        <v>98223.099703849948</v>
      </c>
      <c r="AF52" s="130">
        <f t="shared" si="7"/>
        <v>26406.712734452121</v>
      </c>
      <c r="AG52" s="130">
        <f t="shared" si="8"/>
        <v>287827.34452122409</v>
      </c>
      <c r="AH52" s="130">
        <f t="shared" si="9"/>
        <v>0</v>
      </c>
      <c r="AI52" s="131">
        <f t="shared" si="10"/>
        <v>92935.658933859813</v>
      </c>
      <c r="AJ52" s="131">
        <f t="shared" si="11"/>
        <v>15535.056762092792</v>
      </c>
      <c r="AK52" s="131">
        <f t="shared" si="12"/>
        <v>8199.8938795656468</v>
      </c>
      <c r="AL52" s="131">
        <f t="shared" si="13"/>
        <v>1216.6831194471865</v>
      </c>
      <c r="AM52" s="131">
        <f t="shared" si="14"/>
        <v>1076152.7344521224</v>
      </c>
      <c r="AN52" s="131">
        <f t="shared" si="15"/>
        <v>7033.5636722606123</v>
      </c>
      <c r="AO52" s="131">
        <f t="shared" si="16"/>
        <v>0</v>
      </c>
      <c r="AP52" s="131">
        <f t="shared" si="17"/>
        <v>521224.08687068115</v>
      </c>
      <c r="AQ52" s="131">
        <f t="shared" si="18"/>
        <v>70096.932379072066</v>
      </c>
      <c r="AR52" s="131">
        <f t="shared" si="19"/>
        <v>7897.3346495557744</v>
      </c>
      <c r="AS52" s="131">
        <f t="shared" si="20"/>
        <v>613232.29763079959</v>
      </c>
      <c r="AT52" s="131">
        <f t="shared" si="21"/>
        <v>41130.774925962483</v>
      </c>
      <c r="AU52" s="131">
        <f t="shared" si="22"/>
        <v>0</v>
      </c>
      <c r="AV52" s="131">
        <f t="shared" si="23"/>
        <v>2330968.6574531095</v>
      </c>
      <c r="AW52" s="131">
        <f t="shared" si="24"/>
        <v>52307.502467917075</v>
      </c>
      <c r="AX52" s="131">
        <f t="shared" si="25"/>
        <v>0</v>
      </c>
      <c r="AY52" s="131">
        <f t="shared" si="26"/>
        <v>847.48272458045403</v>
      </c>
      <c r="AZ52" s="131">
        <f t="shared" si="27"/>
        <v>22827.122408687068</v>
      </c>
      <c r="BA52" s="131">
        <f t="shared" si="28"/>
        <v>26499.259624876606</v>
      </c>
      <c r="BB52" s="131">
        <f t="shared" si="29"/>
        <v>3109.5755182625862</v>
      </c>
      <c r="BC52" s="131">
        <f t="shared" si="30"/>
        <v>0</v>
      </c>
      <c r="BD52" s="131">
        <f t="shared" si="31"/>
        <v>414197.48519249755</v>
      </c>
      <c r="BE52" s="131">
        <f t="shared" si="32"/>
        <v>0</v>
      </c>
      <c r="BF52" s="131">
        <f t="shared" si="33"/>
        <v>1628.8252714708788</v>
      </c>
      <c r="BG52" s="131">
        <f t="shared" si="34"/>
        <v>0</v>
      </c>
      <c r="BH52" s="131">
        <f t="shared" si="35"/>
        <v>0</v>
      </c>
    </row>
    <row r="53" spans="1:60" x14ac:dyDescent="0.25">
      <c r="A53" s="295"/>
      <c r="B53" s="295"/>
      <c r="C53" s="4" t="s">
        <v>221</v>
      </c>
      <c r="D53" s="96">
        <f t="shared" si="1"/>
        <v>5</v>
      </c>
      <c r="E53" s="2">
        <v>1</v>
      </c>
      <c r="F53" s="2">
        <v>3</v>
      </c>
      <c r="G53" s="2">
        <v>1</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f t="shared" si="2"/>
        <v>1</v>
      </c>
      <c r="AB53" s="129">
        <f t="shared" si="3"/>
        <v>166330.62314906219</v>
      </c>
      <c r="AC53" s="129">
        <f t="shared" si="4"/>
        <v>27675.546643632773</v>
      </c>
      <c r="AD53" s="130">
        <f t="shared" si="5"/>
        <v>153024.5693484699</v>
      </c>
      <c r="AE53" s="130">
        <f t="shared" si="6"/>
        <v>49111.549851924974</v>
      </c>
      <c r="AF53" s="130">
        <f t="shared" si="7"/>
        <v>13203.356367226061</v>
      </c>
      <c r="AG53" s="130">
        <f t="shared" si="8"/>
        <v>143913.67226061205</v>
      </c>
      <c r="AH53" s="130">
        <f t="shared" si="9"/>
        <v>0</v>
      </c>
      <c r="AI53" s="131">
        <f t="shared" si="10"/>
        <v>46467.829466929907</v>
      </c>
      <c r="AJ53" s="131">
        <f t="shared" si="11"/>
        <v>7767.5283810463961</v>
      </c>
      <c r="AK53" s="131">
        <f t="shared" si="12"/>
        <v>4099.9469397828234</v>
      </c>
      <c r="AL53" s="131">
        <f t="shared" si="13"/>
        <v>608.34155972359326</v>
      </c>
      <c r="AM53" s="131">
        <f t="shared" si="14"/>
        <v>538076.36722606118</v>
      </c>
      <c r="AN53" s="131">
        <f t="shared" si="15"/>
        <v>3516.7818361303061</v>
      </c>
      <c r="AO53" s="131">
        <f t="shared" si="16"/>
        <v>0</v>
      </c>
      <c r="AP53" s="131">
        <f t="shared" si="17"/>
        <v>260612.04343534057</v>
      </c>
      <c r="AQ53" s="131">
        <f t="shared" si="18"/>
        <v>35048.466189536033</v>
      </c>
      <c r="AR53" s="131">
        <f t="shared" si="19"/>
        <v>3948.6673247778872</v>
      </c>
      <c r="AS53" s="131">
        <f t="shared" si="20"/>
        <v>306616.14881539979</v>
      </c>
      <c r="AT53" s="131">
        <f t="shared" si="21"/>
        <v>20565.387462981242</v>
      </c>
      <c r="AU53" s="131">
        <f t="shared" si="22"/>
        <v>0</v>
      </c>
      <c r="AV53" s="131">
        <f t="shared" si="23"/>
        <v>1165484.3287265548</v>
      </c>
      <c r="AW53" s="131">
        <f t="shared" si="24"/>
        <v>26153.751233958537</v>
      </c>
      <c r="AX53" s="131">
        <f t="shared" si="25"/>
        <v>0</v>
      </c>
      <c r="AY53" s="131">
        <f t="shared" si="26"/>
        <v>423.74136229022702</v>
      </c>
      <c r="AZ53" s="131">
        <f t="shared" si="27"/>
        <v>11413.561204343534</v>
      </c>
      <c r="BA53" s="131">
        <f t="shared" si="28"/>
        <v>13249.629812438303</v>
      </c>
      <c r="BB53" s="131">
        <f t="shared" si="29"/>
        <v>1554.7877591312931</v>
      </c>
      <c r="BC53" s="131">
        <f t="shared" si="30"/>
        <v>0</v>
      </c>
      <c r="BD53" s="131">
        <f t="shared" si="31"/>
        <v>207098.74259624878</v>
      </c>
      <c r="BE53" s="131">
        <f t="shared" si="32"/>
        <v>0</v>
      </c>
      <c r="BF53" s="131">
        <f t="shared" si="33"/>
        <v>814.41263573543938</v>
      </c>
      <c r="BG53" s="131">
        <f t="shared" si="34"/>
        <v>0</v>
      </c>
      <c r="BH53" s="131">
        <f t="shared" si="35"/>
        <v>0</v>
      </c>
    </row>
    <row r="54" spans="1:60" x14ac:dyDescent="0.25">
      <c r="A54" s="295"/>
      <c r="B54" s="295"/>
      <c r="C54" s="4" t="s">
        <v>220</v>
      </c>
      <c r="D54" s="96">
        <f t="shared" si="1"/>
        <v>6</v>
      </c>
      <c r="E54" s="2">
        <v>1</v>
      </c>
      <c r="F54" s="2">
        <v>2</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3</v>
      </c>
      <c r="AA54" s="2">
        <f t="shared" si="2"/>
        <v>0</v>
      </c>
      <c r="AB54" s="129">
        <f t="shared" si="3"/>
        <v>199596.74777887465</v>
      </c>
      <c r="AC54" s="129">
        <f t="shared" si="4"/>
        <v>33210.655972359331</v>
      </c>
      <c r="AD54" s="130">
        <f t="shared" si="5"/>
        <v>183629.48321816386</v>
      </c>
      <c r="AE54" s="130">
        <f t="shared" si="6"/>
        <v>58933.859822309969</v>
      </c>
      <c r="AF54" s="130">
        <f t="shared" si="7"/>
        <v>15844.027640671273</v>
      </c>
      <c r="AG54" s="130">
        <f t="shared" si="8"/>
        <v>172696.40671273443</v>
      </c>
      <c r="AH54" s="130">
        <f t="shared" si="9"/>
        <v>0</v>
      </c>
      <c r="AI54" s="131">
        <f t="shared" si="10"/>
        <v>55761.395360315888</v>
      </c>
      <c r="AJ54" s="131">
        <f t="shared" si="11"/>
        <v>9321.0340572556761</v>
      </c>
      <c r="AK54" s="131">
        <f t="shared" si="12"/>
        <v>4919.9363277393877</v>
      </c>
      <c r="AL54" s="131">
        <f t="shared" si="13"/>
        <v>730.00987166831192</v>
      </c>
      <c r="AM54" s="131">
        <f t="shared" si="14"/>
        <v>645691.64067127346</v>
      </c>
      <c r="AN54" s="131">
        <f t="shared" si="15"/>
        <v>4220.1382033563677</v>
      </c>
      <c r="AO54" s="131">
        <f t="shared" si="16"/>
        <v>0</v>
      </c>
      <c r="AP54" s="131">
        <f t="shared" si="17"/>
        <v>312734.45212240866</v>
      </c>
      <c r="AQ54" s="131">
        <f t="shared" si="18"/>
        <v>42058.159427443235</v>
      </c>
      <c r="AR54" s="131">
        <f t="shared" si="19"/>
        <v>4738.400789733465</v>
      </c>
      <c r="AS54" s="131">
        <f t="shared" si="20"/>
        <v>367939.37857847975</v>
      </c>
      <c r="AT54" s="131">
        <f t="shared" si="21"/>
        <v>24678.464955577492</v>
      </c>
      <c r="AU54" s="131">
        <f t="shared" si="22"/>
        <v>0</v>
      </c>
      <c r="AV54" s="131">
        <f t="shared" si="23"/>
        <v>1398581.1944718659</v>
      </c>
      <c r="AW54" s="131">
        <f t="shared" si="24"/>
        <v>31384.501480750245</v>
      </c>
      <c r="AX54" s="131">
        <f t="shared" si="25"/>
        <v>0</v>
      </c>
      <c r="AY54" s="131">
        <f t="shared" si="26"/>
        <v>508.48963474827247</v>
      </c>
      <c r="AZ54" s="131">
        <f t="shared" si="27"/>
        <v>13696.273445212242</v>
      </c>
      <c r="BA54" s="131">
        <f t="shared" si="28"/>
        <v>15899.555774925962</v>
      </c>
      <c r="BB54" s="131">
        <f t="shared" si="29"/>
        <v>1865.7453109575517</v>
      </c>
      <c r="BC54" s="131">
        <f t="shared" si="30"/>
        <v>0</v>
      </c>
      <c r="BD54" s="131">
        <f t="shared" si="31"/>
        <v>248518.49111549853</v>
      </c>
      <c r="BE54" s="131">
        <f t="shared" si="32"/>
        <v>0</v>
      </c>
      <c r="BF54" s="131">
        <f t="shared" si="33"/>
        <v>977.29516288252717</v>
      </c>
      <c r="BG54" s="131">
        <f t="shared" si="34"/>
        <v>0</v>
      </c>
      <c r="BH54" s="131">
        <f t="shared" si="35"/>
        <v>0</v>
      </c>
    </row>
    <row r="55" spans="1:60" x14ac:dyDescent="0.25">
      <c r="A55" s="295"/>
      <c r="B55" s="295"/>
      <c r="C55" s="4" t="s">
        <v>219</v>
      </c>
      <c r="D55" s="96">
        <f t="shared" si="1"/>
        <v>4</v>
      </c>
      <c r="E55" s="2">
        <v>1</v>
      </c>
      <c r="F55" s="2">
        <v>2</v>
      </c>
      <c r="G55" s="2">
        <v>1</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f t="shared" si="2"/>
        <v>1</v>
      </c>
      <c r="AB55" s="129">
        <f t="shared" si="3"/>
        <v>133064.49851924976</v>
      </c>
      <c r="AC55" s="129">
        <f t="shared" si="4"/>
        <v>22140.437314906219</v>
      </c>
      <c r="AD55" s="130">
        <f t="shared" si="5"/>
        <v>122419.65547877591</v>
      </c>
      <c r="AE55" s="130">
        <f t="shared" si="6"/>
        <v>39289.239881539979</v>
      </c>
      <c r="AF55" s="130">
        <f t="shared" si="7"/>
        <v>10562.685093780849</v>
      </c>
      <c r="AG55" s="130">
        <f t="shared" si="8"/>
        <v>115130.93780848963</v>
      </c>
      <c r="AH55" s="130">
        <f t="shared" si="9"/>
        <v>0</v>
      </c>
      <c r="AI55" s="131">
        <f t="shared" si="10"/>
        <v>37174.263573543925</v>
      </c>
      <c r="AJ55" s="131">
        <f t="shared" si="11"/>
        <v>6214.0227048371171</v>
      </c>
      <c r="AK55" s="131">
        <f t="shared" si="12"/>
        <v>3279.9575518262586</v>
      </c>
      <c r="AL55" s="131">
        <f t="shared" si="13"/>
        <v>486.67324777887461</v>
      </c>
      <c r="AM55" s="131">
        <f t="shared" si="14"/>
        <v>430461.09378084895</v>
      </c>
      <c r="AN55" s="131">
        <f t="shared" si="15"/>
        <v>2813.425468904245</v>
      </c>
      <c r="AO55" s="131">
        <f t="shared" si="16"/>
        <v>0</v>
      </c>
      <c r="AP55" s="131">
        <f t="shared" si="17"/>
        <v>208489.63474827245</v>
      </c>
      <c r="AQ55" s="131">
        <f t="shared" si="18"/>
        <v>28038.772951628824</v>
      </c>
      <c r="AR55" s="131">
        <f t="shared" si="19"/>
        <v>3158.9338598223098</v>
      </c>
      <c r="AS55" s="131">
        <f t="shared" si="20"/>
        <v>245292.91905231983</v>
      </c>
      <c r="AT55" s="131">
        <f t="shared" si="21"/>
        <v>16452.309970384995</v>
      </c>
      <c r="AU55" s="131">
        <f t="shared" si="22"/>
        <v>0</v>
      </c>
      <c r="AV55" s="131">
        <f t="shared" si="23"/>
        <v>932387.46298124385</v>
      </c>
      <c r="AW55" s="131">
        <f t="shared" si="24"/>
        <v>20923.00098716683</v>
      </c>
      <c r="AX55" s="131">
        <f t="shared" si="25"/>
        <v>0</v>
      </c>
      <c r="AY55" s="131">
        <f t="shared" si="26"/>
        <v>338.99308983218162</v>
      </c>
      <c r="AZ55" s="131">
        <f t="shared" si="27"/>
        <v>9130.8489634748275</v>
      </c>
      <c r="BA55" s="131">
        <f t="shared" si="28"/>
        <v>10599.703849950642</v>
      </c>
      <c r="BB55" s="131">
        <f t="shared" si="29"/>
        <v>1243.8302073050345</v>
      </c>
      <c r="BC55" s="131">
        <f t="shared" si="30"/>
        <v>0</v>
      </c>
      <c r="BD55" s="131">
        <f t="shared" si="31"/>
        <v>165678.99407699902</v>
      </c>
      <c r="BE55" s="131">
        <f t="shared" si="32"/>
        <v>0</v>
      </c>
      <c r="BF55" s="131">
        <f t="shared" si="33"/>
        <v>651.53010858835148</v>
      </c>
      <c r="BG55" s="131">
        <f t="shared" si="34"/>
        <v>0</v>
      </c>
      <c r="BH55" s="131">
        <f t="shared" si="35"/>
        <v>0</v>
      </c>
    </row>
    <row r="56" spans="1:60" x14ac:dyDescent="0.25">
      <c r="A56" s="295"/>
      <c r="B56" s="295"/>
      <c r="C56" s="4" t="s">
        <v>218</v>
      </c>
      <c r="D56" s="96">
        <f t="shared" si="1"/>
        <v>6</v>
      </c>
      <c r="E56" s="2">
        <v>1</v>
      </c>
      <c r="F56" s="2">
        <v>4</v>
      </c>
      <c r="G56" s="2">
        <v>0</v>
      </c>
      <c r="H56" s="2">
        <v>1</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f t="shared" si="2"/>
        <v>1</v>
      </c>
      <c r="AB56" s="129">
        <f t="shared" si="3"/>
        <v>199596.74777887465</v>
      </c>
      <c r="AC56" s="129">
        <f t="shared" si="4"/>
        <v>33210.655972359331</v>
      </c>
      <c r="AD56" s="130">
        <f t="shared" si="5"/>
        <v>183629.48321816386</v>
      </c>
      <c r="AE56" s="130">
        <f t="shared" si="6"/>
        <v>58933.859822309969</v>
      </c>
      <c r="AF56" s="130">
        <f t="shared" si="7"/>
        <v>15844.027640671273</v>
      </c>
      <c r="AG56" s="130">
        <f t="shared" si="8"/>
        <v>172696.40671273443</v>
      </c>
      <c r="AH56" s="130">
        <f t="shared" si="9"/>
        <v>0</v>
      </c>
      <c r="AI56" s="131">
        <f t="shared" si="10"/>
        <v>55761.395360315888</v>
      </c>
      <c r="AJ56" s="131">
        <f t="shared" si="11"/>
        <v>9321.0340572556761</v>
      </c>
      <c r="AK56" s="131">
        <f t="shared" si="12"/>
        <v>4919.9363277393877</v>
      </c>
      <c r="AL56" s="131">
        <f t="shared" si="13"/>
        <v>730.00987166831192</v>
      </c>
      <c r="AM56" s="131">
        <f t="shared" si="14"/>
        <v>645691.64067127346</v>
      </c>
      <c r="AN56" s="131">
        <f t="shared" si="15"/>
        <v>4220.1382033563677</v>
      </c>
      <c r="AO56" s="131">
        <f t="shared" si="16"/>
        <v>0</v>
      </c>
      <c r="AP56" s="131">
        <f t="shared" si="17"/>
        <v>312734.45212240866</v>
      </c>
      <c r="AQ56" s="131">
        <f t="shared" si="18"/>
        <v>42058.159427443235</v>
      </c>
      <c r="AR56" s="131">
        <f t="shared" si="19"/>
        <v>4738.400789733465</v>
      </c>
      <c r="AS56" s="131">
        <f t="shared" si="20"/>
        <v>367939.37857847975</v>
      </c>
      <c r="AT56" s="131">
        <f t="shared" si="21"/>
        <v>24678.464955577492</v>
      </c>
      <c r="AU56" s="131">
        <f t="shared" si="22"/>
        <v>0</v>
      </c>
      <c r="AV56" s="131">
        <f t="shared" si="23"/>
        <v>1398581.1944718659</v>
      </c>
      <c r="AW56" s="131">
        <f t="shared" si="24"/>
        <v>31384.501480750245</v>
      </c>
      <c r="AX56" s="131">
        <f t="shared" si="25"/>
        <v>0</v>
      </c>
      <c r="AY56" s="131">
        <f t="shared" si="26"/>
        <v>508.48963474827247</v>
      </c>
      <c r="AZ56" s="131">
        <f t="shared" si="27"/>
        <v>13696.273445212242</v>
      </c>
      <c r="BA56" s="131">
        <f t="shared" si="28"/>
        <v>15899.555774925962</v>
      </c>
      <c r="BB56" s="131">
        <f t="shared" si="29"/>
        <v>1865.7453109575517</v>
      </c>
      <c r="BC56" s="131">
        <f t="shared" si="30"/>
        <v>0</v>
      </c>
      <c r="BD56" s="131">
        <f t="shared" si="31"/>
        <v>248518.49111549853</v>
      </c>
      <c r="BE56" s="131">
        <f t="shared" si="32"/>
        <v>0</v>
      </c>
      <c r="BF56" s="131">
        <f t="shared" si="33"/>
        <v>977.29516288252717</v>
      </c>
      <c r="BG56" s="131">
        <f t="shared" si="34"/>
        <v>0</v>
      </c>
      <c r="BH56" s="131">
        <f t="shared" si="35"/>
        <v>0</v>
      </c>
    </row>
    <row r="57" spans="1:60" x14ac:dyDescent="0.25">
      <c r="A57" s="295"/>
      <c r="B57" s="295"/>
      <c r="C57" s="4" t="s">
        <v>217</v>
      </c>
      <c r="D57" s="96">
        <f t="shared" si="1"/>
        <v>6</v>
      </c>
      <c r="E57" s="2">
        <v>2</v>
      </c>
      <c r="F57" s="2">
        <v>2</v>
      </c>
      <c r="G57" s="2">
        <v>1</v>
      </c>
      <c r="H57" s="2">
        <v>1</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f t="shared" si="2"/>
        <v>2</v>
      </c>
      <c r="AB57" s="129">
        <f t="shared" si="3"/>
        <v>199596.74777887465</v>
      </c>
      <c r="AC57" s="129">
        <f t="shared" si="4"/>
        <v>33210.655972359331</v>
      </c>
      <c r="AD57" s="130">
        <f t="shared" si="5"/>
        <v>183629.48321816386</v>
      </c>
      <c r="AE57" s="130">
        <f t="shared" si="6"/>
        <v>58933.859822309969</v>
      </c>
      <c r="AF57" s="130">
        <f t="shared" si="7"/>
        <v>15844.027640671273</v>
      </c>
      <c r="AG57" s="130">
        <f t="shared" si="8"/>
        <v>172696.40671273443</v>
      </c>
      <c r="AH57" s="130">
        <f t="shared" si="9"/>
        <v>0</v>
      </c>
      <c r="AI57" s="131">
        <f t="shared" si="10"/>
        <v>55761.395360315888</v>
      </c>
      <c r="AJ57" s="131">
        <f t="shared" si="11"/>
        <v>9321.0340572556761</v>
      </c>
      <c r="AK57" s="131">
        <f t="shared" si="12"/>
        <v>4919.9363277393877</v>
      </c>
      <c r="AL57" s="131">
        <f t="shared" si="13"/>
        <v>730.00987166831192</v>
      </c>
      <c r="AM57" s="131">
        <f t="shared" si="14"/>
        <v>645691.64067127346</v>
      </c>
      <c r="AN57" s="131">
        <f t="shared" si="15"/>
        <v>4220.1382033563677</v>
      </c>
      <c r="AO57" s="131">
        <f t="shared" si="16"/>
        <v>0</v>
      </c>
      <c r="AP57" s="131">
        <f t="shared" si="17"/>
        <v>312734.45212240866</v>
      </c>
      <c r="AQ57" s="131">
        <f t="shared" si="18"/>
        <v>42058.159427443235</v>
      </c>
      <c r="AR57" s="131">
        <f t="shared" si="19"/>
        <v>4738.400789733465</v>
      </c>
      <c r="AS57" s="131">
        <f t="shared" si="20"/>
        <v>367939.37857847975</v>
      </c>
      <c r="AT57" s="131">
        <f t="shared" si="21"/>
        <v>24678.464955577492</v>
      </c>
      <c r="AU57" s="131">
        <f t="shared" si="22"/>
        <v>0</v>
      </c>
      <c r="AV57" s="131">
        <f t="shared" si="23"/>
        <v>1398581.1944718659</v>
      </c>
      <c r="AW57" s="131">
        <f t="shared" si="24"/>
        <v>31384.501480750245</v>
      </c>
      <c r="AX57" s="131">
        <f t="shared" si="25"/>
        <v>0</v>
      </c>
      <c r="AY57" s="131">
        <f t="shared" si="26"/>
        <v>508.48963474827247</v>
      </c>
      <c r="AZ57" s="131">
        <f t="shared" si="27"/>
        <v>13696.273445212242</v>
      </c>
      <c r="BA57" s="131">
        <f t="shared" si="28"/>
        <v>15899.555774925962</v>
      </c>
      <c r="BB57" s="131">
        <f t="shared" si="29"/>
        <v>1865.7453109575517</v>
      </c>
      <c r="BC57" s="131">
        <f t="shared" si="30"/>
        <v>0</v>
      </c>
      <c r="BD57" s="131">
        <f t="shared" si="31"/>
        <v>248518.49111549853</v>
      </c>
      <c r="BE57" s="131">
        <f t="shared" si="32"/>
        <v>0</v>
      </c>
      <c r="BF57" s="131">
        <f t="shared" si="33"/>
        <v>977.29516288252717</v>
      </c>
      <c r="BG57" s="131">
        <f t="shared" si="34"/>
        <v>0</v>
      </c>
      <c r="BH57" s="131">
        <f t="shared" si="35"/>
        <v>0</v>
      </c>
    </row>
    <row r="58" spans="1:60" x14ac:dyDescent="0.25">
      <c r="A58" s="290"/>
      <c r="B58" s="290"/>
      <c r="C58" s="4" t="s">
        <v>216</v>
      </c>
      <c r="D58" s="96">
        <f t="shared" si="1"/>
        <v>4</v>
      </c>
      <c r="E58" s="2">
        <v>2</v>
      </c>
      <c r="F58" s="2">
        <v>2</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f t="shared" si="2"/>
        <v>0</v>
      </c>
      <c r="AB58" s="129">
        <f t="shared" si="3"/>
        <v>133064.49851924976</v>
      </c>
      <c r="AC58" s="129">
        <f t="shared" si="4"/>
        <v>22140.437314906219</v>
      </c>
      <c r="AD58" s="130">
        <f t="shared" si="5"/>
        <v>122419.65547877591</v>
      </c>
      <c r="AE58" s="130">
        <f t="shared" si="6"/>
        <v>39289.239881539979</v>
      </c>
      <c r="AF58" s="130">
        <f t="shared" si="7"/>
        <v>10562.685093780849</v>
      </c>
      <c r="AG58" s="130">
        <f t="shared" si="8"/>
        <v>115130.93780848963</v>
      </c>
      <c r="AH58" s="130">
        <f t="shared" si="9"/>
        <v>0</v>
      </c>
      <c r="AI58" s="131">
        <f t="shared" si="10"/>
        <v>37174.263573543925</v>
      </c>
      <c r="AJ58" s="131">
        <f t="shared" si="11"/>
        <v>6214.0227048371171</v>
      </c>
      <c r="AK58" s="131">
        <f t="shared" si="12"/>
        <v>3279.9575518262586</v>
      </c>
      <c r="AL58" s="131">
        <f t="shared" si="13"/>
        <v>486.67324777887461</v>
      </c>
      <c r="AM58" s="131">
        <f t="shared" si="14"/>
        <v>430461.09378084895</v>
      </c>
      <c r="AN58" s="131">
        <f t="shared" si="15"/>
        <v>2813.425468904245</v>
      </c>
      <c r="AO58" s="131">
        <f t="shared" si="16"/>
        <v>0</v>
      </c>
      <c r="AP58" s="131">
        <f t="shared" si="17"/>
        <v>208489.63474827245</v>
      </c>
      <c r="AQ58" s="131">
        <f t="shared" si="18"/>
        <v>28038.772951628824</v>
      </c>
      <c r="AR58" s="131">
        <f t="shared" si="19"/>
        <v>3158.9338598223098</v>
      </c>
      <c r="AS58" s="131">
        <f t="shared" si="20"/>
        <v>245292.91905231983</v>
      </c>
      <c r="AT58" s="131">
        <f t="shared" si="21"/>
        <v>16452.309970384995</v>
      </c>
      <c r="AU58" s="131">
        <f t="shared" si="22"/>
        <v>0</v>
      </c>
      <c r="AV58" s="131">
        <f t="shared" si="23"/>
        <v>932387.46298124385</v>
      </c>
      <c r="AW58" s="131">
        <f t="shared" si="24"/>
        <v>20923.00098716683</v>
      </c>
      <c r="AX58" s="131">
        <f t="shared" si="25"/>
        <v>0</v>
      </c>
      <c r="AY58" s="131">
        <f t="shared" si="26"/>
        <v>338.99308983218162</v>
      </c>
      <c r="AZ58" s="131">
        <f t="shared" si="27"/>
        <v>9130.8489634748275</v>
      </c>
      <c r="BA58" s="131">
        <f t="shared" si="28"/>
        <v>10599.703849950642</v>
      </c>
      <c r="BB58" s="131">
        <f t="shared" si="29"/>
        <v>1243.8302073050345</v>
      </c>
      <c r="BC58" s="131">
        <f t="shared" si="30"/>
        <v>0</v>
      </c>
      <c r="BD58" s="131">
        <f t="shared" si="31"/>
        <v>165678.99407699902</v>
      </c>
      <c r="BE58" s="131">
        <f t="shared" si="32"/>
        <v>0</v>
      </c>
      <c r="BF58" s="131">
        <f t="shared" si="33"/>
        <v>651.53010858835148</v>
      </c>
      <c r="BG58" s="131">
        <f t="shared" si="34"/>
        <v>0</v>
      </c>
      <c r="BH58" s="131">
        <f t="shared" si="35"/>
        <v>0</v>
      </c>
    </row>
    <row r="59" spans="1:60" x14ac:dyDescent="0.25">
      <c r="A59" s="294" t="s">
        <v>215</v>
      </c>
      <c r="B59" s="299">
        <v>62</v>
      </c>
      <c r="C59" s="4" t="s">
        <v>214</v>
      </c>
      <c r="D59" s="96">
        <f t="shared" si="1"/>
        <v>2</v>
      </c>
      <c r="E59" s="2">
        <v>1</v>
      </c>
      <c r="F59" s="2">
        <v>1</v>
      </c>
      <c r="G59" s="2">
        <v>0</v>
      </c>
      <c r="H59" s="2">
        <v>0</v>
      </c>
      <c r="I59" s="2">
        <v>0</v>
      </c>
      <c r="J59" s="2">
        <v>0</v>
      </c>
      <c r="K59" s="2">
        <v>0</v>
      </c>
      <c r="L59" s="2">
        <v>0</v>
      </c>
      <c r="M59" s="2">
        <v>0</v>
      </c>
      <c r="N59" s="2">
        <v>0</v>
      </c>
      <c r="O59" s="2">
        <v>0</v>
      </c>
      <c r="P59" s="2">
        <v>0</v>
      </c>
      <c r="Q59" s="2">
        <v>0</v>
      </c>
      <c r="R59" s="2">
        <v>0</v>
      </c>
      <c r="S59" s="2">
        <v>0</v>
      </c>
      <c r="T59" s="2">
        <v>0</v>
      </c>
      <c r="U59" s="2">
        <v>0</v>
      </c>
      <c r="V59" s="2">
        <v>0</v>
      </c>
      <c r="W59" s="2">
        <v>0</v>
      </c>
      <c r="X59" s="2">
        <v>0</v>
      </c>
      <c r="Y59" s="2">
        <v>0</v>
      </c>
      <c r="Z59" s="2">
        <v>0</v>
      </c>
      <c r="AA59" s="2">
        <f t="shared" si="2"/>
        <v>0</v>
      </c>
      <c r="AB59" s="129">
        <f t="shared" si="3"/>
        <v>66532.249259624878</v>
      </c>
      <c r="AC59" s="129">
        <f t="shared" si="4"/>
        <v>11070.21865745311</v>
      </c>
      <c r="AD59" s="130">
        <f t="shared" si="5"/>
        <v>61209.827739387954</v>
      </c>
      <c r="AE59" s="130">
        <f t="shared" si="6"/>
        <v>19644.61994076999</v>
      </c>
      <c r="AF59" s="130">
        <f t="shared" si="7"/>
        <v>5281.3425468904243</v>
      </c>
      <c r="AG59" s="130">
        <f t="shared" si="8"/>
        <v>57565.468904244815</v>
      </c>
      <c r="AH59" s="130">
        <f t="shared" si="9"/>
        <v>0</v>
      </c>
      <c r="AI59" s="131">
        <f t="shared" si="10"/>
        <v>18587.131786771963</v>
      </c>
      <c r="AJ59" s="131">
        <f t="shared" si="11"/>
        <v>3107.0113524185585</v>
      </c>
      <c r="AK59" s="131">
        <f t="shared" si="12"/>
        <v>1639.9787759131293</v>
      </c>
      <c r="AL59" s="131">
        <f t="shared" si="13"/>
        <v>243.33662388943731</v>
      </c>
      <c r="AM59" s="131">
        <f t="shared" si="14"/>
        <v>215230.54689042448</v>
      </c>
      <c r="AN59" s="131">
        <f t="shared" si="15"/>
        <v>1406.7127344521225</v>
      </c>
      <c r="AO59" s="131">
        <f t="shared" si="16"/>
        <v>0</v>
      </c>
      <c r="AP59" s="131">
        <f t="shared" si="17"/>
        <v>104244.81737413623</v>
      </c>
      <c r="AQ59" s="131">
        <f t="shared" si="18"/>
        <v>14019.386475814412</v>
      </c>
      <c r="AR59" s="131">
        <f t="shared" si="19"/>
        <v>1579.4669299111549</v>
      </c>
      <c r="AS59" s="131">
        <f t="shared" si="20"/>
        <v>122646.45952615992</v>
      </c>
      <c r="AT59" s="131">
        <f t="shared" si="21"/>
        <v>8226.1549851924974</v>
      </c>
      <c r="AU59" s="131">
        <f t="shared" si="22"/>
        <v>0</v>
      </c>
      <c r="AV59" s="131">
        <f t="shared" si="23"/>
        <v>466193.73149062193</v>
      </c>
      <c r="AW59" s="131">
        <f t="shared" si="24"/>
        <v>10461.500493583415</v>
      </c>
      <c r="AX59" s="131">
        <f t="shared" si="25"/>
        <v>0</v>
      </c>
      <c r="AY59" s="131">
        <f t="shared" si="26"/>
        <v>169.49654491609081</v>
      </c>
      <c r="AZ59" s="131">
        <f t="shared" si="27"/>
        <v>4565.4244817374138</v>
      </c>
      <c r="BA59" s="131">
        <f t="shared" si="28"/>
        <v>5299.8519249753208</v>
      </c>
      <c r="BB59" s="131">
        <f t="shared" si="29"/>
        <v>621.91510365251725</v>
      </c>
      <c r="BC59" s="131">
        <f t="shared" si="30"/>
        <v>0</v>
      </c>
      <c r="BD59" s="131">
        <f t="shared" si="31"/>
        <v>82839.49703849951</v>
      </c>
      <c r="BE59" s="131">
        <f t="shared" si="32"/>
        <v>0</v>
      </c>
      <c r="BF59" s="131">
        <f t="shared" si="33"/>
        <v>325.76505429417574</v>
      </c>
      <c r="BG59" s="131">
        <f t="shared" si="34"/>
        <v>0</v>
      </c>
      <c r="BH59" s="131">
        <f t="shared" si="35"/>
        <v>0</v>
      </c>
    </row>
    <row r="60" spans="1:60" x14ac:dyDescent="0.25">
      <c r="A60" s="295"/>
      <c r="B60" s="295"/>
      <c r="C60" s="4" t="s">
        <v>213</v>
      </c>
      <c r="D60" s="96">
        <f t="shared" si="1"/>
        <v>7</v>
      </c>
      <c r="E60" s="2">
        <v>1</v>
      </c>
      <c r="F60" s="2">
        <v>4</v>
      </c>
      <c r="G60" s="2">
        <v>1</v>
      </c>
      <c r="H60" s="2">
        <v>0</v>
      </c>
      <c r="I60" s="2">
        <v>0</v>
      </c>
      <c r="J60" s="2">
        <v>0</v>
      </c>
      <c r="K60" s="2">
        <v>0</v>
      </c>
      <c r="L60" s="2">
        <v>0</v>
      </c>
      <c r="M60" s="2">
        <v>0</v>
      </c>
      <c r="N60" s="2">
        <v>0</v>
      </c>
      <c r="O60" s="2">
        <v>1</v>
      </c>
      <c r="P60" s="2">
        <v>0</v>
      </c>
      <c r="Q60" s="2">
        <v>0</v>
      </c>
      <c r="R60" s="2">
        <v>0</v>
      </c>
      <c r="S60" s="2">
        <v>0</v>
      </c>
      <c r="T60" s="2">
        <v>0</v>
      </c>
      <c r="U60" s="2">
        <v>0</v>
      </c>
      <c r="V60" s="2">
        <v>0</v>
      </c>
      <c r="W60" s="2">
        <v>0</v>
      </c>
      <c r="X60" s="2">
        <v>0</v>
      </c>
      <c r="Y60" s="2">
        <v>0</v>
      </c>
      <c r="Z60" s="2">
        <v>0</v>
      </c>
      <c r="AA60" s="2">
        <f t="shared" si="2"/>
        <v>2</v>
      </c>
      <c r="AB60" s="129">
        <f t="shared" si="3"/>
        <v>232862.87240868708</v>
      </c>
      <c r="AC60" s="129">
        <f t="shared" si="4"/>
        <v>38745.765301085885</v>
      </c>
      <c r="AD60" s="130">
        <f t="shared" si="5"/>
        <v>214234.39708785783</v>
      </c>
      <c r="AE60" s="130">
        <f t="shared" si="6"/>
        <v>68756.169792694971</v>
      </c>
      <c r="AF60" s="130">
        <f t="shared" si="7"/>
        <v>18484.698914116485</v>
      </c>
      <c r="AG60" s="130">
        <f t="shared" si="8"/>
        <v>201479.14116485685</v>
      </c>
      <c r="AH60" s="130">
        <f t="shared" si="9"/>
        <v>0</v>
      </c>
      <c r="AI60" s="131">
        <f t="shared" si="10"/>
        <v>65054.961253701869</v>
      </c>
      <c r="AJ60" s="131">
        <f t="shared" si="11"/>
        <v>10874.539733464955</v>
      </c>
      <c r="AK60" s="131">
        <f t="shared" si="12"/>
        <v>5739.9257156959529</v>
      </c>
      <c r="AL60" s="131">
        <f t="shared" si="13"/>
        <v>851.67818361303057</v>
      </c>
      <c r="AM60" s="131">
        <f t="shared" si="14"/>
        <v>753306.91411648563</v>
      </c>
      <c r="AN60" s="131">
        <f t="shared" si="15"/>
        <v>4923.4945705824284</v>
      </c>
      <c r="AO60" s="131">
        <f t="shared" si="16"/>
        <v>0</v>
      </c>
      <c r="AP60" s="131">
        <f t="shared" si="17"/>
        <v>364856.86080947681</v>
      </c>
      <c r="AQ60" s="131">
        <f t="shared" si="18"/>
        <v>49067.852665350438</v>
      </c>
      <c r="AR60" s="131">
        <f t="shared" si="19"/>
        <v>5528.1342546890419</v>
      </c>
      <c r="AS60" s="131">
        <f t="shared" si="20"/>
        <v>429262.60834155971</v>
      </c>
      <c r="AT60" s="131">
        <f t="shared" si="21"/>
        <v>28791.542448173743</v>
      </c>
      <c r="AU60" s="131">
        <f t="shared" si="22"/>
        <v>0</v>
      </c>
      <c r="AV60" s="131">
        <f t="shared" si="23"/>
        <v>1631678.0602171768</v>
      </c>
      <c r="AW60" s="131">
        <f t="shared" si="24"/>
        <v>36615.251727541952</v>
      </c>
      <c r="AX60" s="131">
        <f t="shared" si="25"/>
        <v>0</v>
      </c>
      <c r="AY60" s="131">
        <f t="shared" si="26"/>
        <v>593.2379072063178</v>
      </c>
      <c r="AZ60" s="131">
        <f t="shared" si="27"/>
        <v>15978.985686080949</v>
      </c>
      <c r="BA60" s="131">
        <f t="shared" si="28"/>
        <v>18549.481737413622</v>
      </c>
      <c r="BB60" s="131">
        <f t="shared" si="29"/>
        <v>2176.7028627838104</v>
      </c>
      <c r="BC60" s="131">
        <f t="shared" si="30"/>
        <v>0</v>
      </c>
      <c r="BD60" s="131">
        <f t="shared" si="31"/>
        <v>289938.23963474832</v>
      </c>
      <c r="BE60" s="131">
        <f t="shared" si="32"/>
        <v>0</v>
      </c>
      <c r="BF60" s="131">
        <f t="shared" si="33"/>
        <v>1140.1776900296152</v>
      </c>
      <c r="BG60" s="131">
        <f t="shared" si="34"/>
        <v>0</v>
      </c>
      <c r="BH60" s="131">
        <f t="shared" si="35"/>
        <v>0</v>
      </c>
    </row>
    <row r="61" spans="1:60" x14ac:dyDescent="0.25">
      <c r="A61" s="295"/>
      <c r="B61" s="295"/>
      <c r="C61" s="4" t="s">
        <v>212</v>
      </c>
      <c r="D61" s="96">
        <f t="shared" si="1"/>
        <v>3</v>
      </c>
      <c r="E61" s="2">
        <v>1</v>
      </c>
      <c r="F61" s="2">
        <v>1</v>
      </c>
      <c r="G61" s="2">
        <v>0</v>
      </c>
      <c r="H61" s="2">
        <v>1</v>
      </c>
      <c r="I61" s="2">
        <v>0</v>
      </c>
      <c r="J61" s="2">
        <v>0</v>
      </c>
      <c r="K61" s="2">
        <v>0</v>
      </c>
      <c r="L61" s="2">
        <v>0</v>
      </c>
      <c r="M61" s="2">
        <v>0</v>
      </c>
      <c r="N61" s="2">
        <v>0</v>
      </c>
      <c r="O61" s="2">
        <v>0</v>
      </c>
      <c r="P61" s="2">
        <v>0</v>
      </c>
      <c r="Q61" s="2">
        <v>0</v>
      </c>
      <c r="R61" s="2">
        <v>0</v>
      </c>
      <c r="S61" s="2">
        <v>0</v>
      </c>
      <c r="T61" s="2">
        <v>0</v>
      </c>
      <c r="U61" s="2">
        <v>0</v>
      </c>
      <c r="V61" s="2">
        <v>0</v>
      </c>
      <c r="W61" s="2">
        <v>0</v>
      </c>
      <c r="X61" s="2">
        <v>0</v>
      </c>
      <c r="Y61" s="2">
        <v>0</v>
      </c>
      <c r="Z61" s="2">
        <v>0</v>
      </c>
      <c r="AA61" s="2">
        <f t="shared" si="2"/>
        <v>1</v>
      </c>
      <c r="AB61" s="129">
        <f t="shared" si="3"/>
        <v>99798.373889437324</v>
      </c>
      <c r="AC61" s="129">
        <f t="shared" si="4"/>
        <v>16605.327986179665</v>
      </c>
      <c r="AD61" s="130">
        <f t="shared" si="5"/>
        <v>91814.741609081932</v>
      </c>
      <c r="AE61" s="130">
        <f t="shared" si="6"/>
        <v>29466.929911154984</v>
      </c>
      <c r="AF61" s="130">
        <f t="shared" si="7"/>
        <v>7922.0138203356364</v>
      </c>
      <c r="AG61" s="130">
        <f t="shared" si="8"/>
        <v>86348.203356367216</v>
      </c>
      <c r="AH61" s="130">
        <f t="shared" si="9"/>
        <v>0</v>
      </c>
      <c r="AI61" s="131">
        <f t="shared" si="10"/>
        <v>27880.697680157944</v>
      </c>
      <c r="AJ61" s="131">
        <f t="shared" si="11"/>
        <v>4660.517028627838</v>
      </c>
      <c r="AK61" s="131">
        <f t="shared" si="12"/>
        <v>2459.9681638696939</v>
      </c>
      <c r="AL61" s="131">
        <f t="shared" si="13"/>
        <v>365.00493583415596</v>
      </c>
      <c r="AM61" s="131">
        <f t="shared" si="14"/>
        <v>322845.82033563673</v>
      </c>
      <c r="AN61" s="131">
        <f t="shared" si="15"/>
        <v>2110.0691016781839</v>
      </c>
      <c r="AO61" s="131">
        <f t="shared" si="16"/>
        <v>0</v>
      </c>
      <c r="AP61" s="131">
        <f t="shared" si="17"/>
        <v>156367.22606120433</v>
      </c>
      <c r="AQ61" s="131">
        <f t="shared" si="18"/>
        <v>21029.079713721618</v>
      </c>
      <c r="AR61" s="131">
        <f t="shared" si="19"/>
        <v>2369.2003948667325</v>
      </c>
      <c r="AS61" s="131">
        <f t="shared" si="20"/>
        <v>183969.68928923988</v>
      </c>
      <c r="AT61" s="131">
        <f t="shared" si="21"/>
        <v>12339.232477788746</v>
      </c>
      <c r="AU61" s="131">
        <f t="shared" si="22"/>
        <v>0</v>
      </c>
      <c r="AV61" s="131">
        <f t="shared" si="23"/>
        <v>699290.59723593295</v>
      </c>
      <c r="AW61" s="131">
        <f t="shared" si="24"/>
        <v>15692.250740375122</v>
      </c>
      <c r="AX61" s="131">
        <f t="shared" si="25"/>
        <v>0</v>
      </c>
      <c r="AY61" s="131">
        <f t="shared" si="26"/>
        <v>254.24481737413623</v>
      </c>
      <c r="AZ61" s="131">
        <f t="shared" si="27"/>
        <v>6848.1367226061211</v>
      </c>
      <c r="BA61" s="131">
        <f t="shared" si="28"/>
        <v>7949.7778874629812</v>
      </c>
      <c r="BB61" s="131">
        <f t="shared" si="29"/>
        <v>932.87265547877587</v>
      </c>
      <c r="BC61" s="131">
        <f t="shared" si="30"/>
        <v>0</v>
      </c>
      <c r="BD61" s="131">
        <f t="shared" si="31"/>
        <v>124259.24555774927</v>
      </c>
      <c r="BE61" s="131">
        <f t="shared" si="32"/>
        <v>0</v>
      </c>
      <c r="BF61" s="131">
        <f t="shared" si="33"/>
        <v>488.64758144126358</v>
      </c>
      <c r="BG61" s="131">
        <f t="shared" si="34"/>
        <v>0</v>
      </c>
      <c r="BH61" s="131">
        <f t="shared" si="35"/>
        <v>0</v>
      </c>
    </row>
    <row r="62" spans="1:60" x14ac:dyDescent="0.25">
      <c r="A62" s="295"/>
      <c r="B62" s="295"/>
      <c r="C62" s="4" t="s">
        <v>211</v>
      </c>
      <c r="D62" s="96">
        <f t="shared" si="1"/>
        <v>2</v>
      </c>
      <c r="E62" s="2">
        <v>0</v>
      </c>
      <c r="F62" s="2">
        <v>1</v>
      </c>
      <c r="G62" s="2">
        <v>1</v>
      </c>
      <c r="H62" s="2">
        <v>0</v>
      </c>
      <c r="I62" s="2">
        <v>0</v>
      </c>
      <c r="J62" s="2">
        <v>0</v>
      </c>
      <c r="K62" s="2">
        <v>0</v>
      </c>
      <c r="L62" s="2">
        <v>0</v>
      </c>
      <c r="M62" s="2">
        <v>0</v>
      </c>
      <c r="N62" s="2">
        <v>0</v>
      </c>
      <c r="O62" s="2">
        <v>0</v>
      </c>
      <c r="P62" s="2">
        <v>0</v>
      </c>
      <c r="Q62" s="2">
        <v>0</v>
      </c>
      <c r="R62" s="2">
        <v>0</v>
      </c>
      <c r="S62" s="2">
        <v>0</v>
      </c>
      <c r="T62" s="2">
        <v>0</v>
      </c>
      <c r="U62" s="2">
        <v>0</v>
      </c>
      <c r="V62" s="2">
        <v>0</v>
      </c>
      <c r="W62" s="2">
        <v>0</v>
      </c>
      <c r="X62" s="2">
        <v>0</v>
      </c>
      <c r="Y62" s="2">
        <v>0</v>
      </c>
      <c r="Z62" s="2">
        <v>0</v>
      </c>
      <c r="AA62" s="2">
        <f t="shared" si="2"/>
        <v>1</v>
      </c>
      <c r="AB62" s="129">
        <f t="shared" si="3"/>
        <v>66532.249259624878</v>
      </c>
      <c r="AC62" s="129">
        <f t="shared" si="4"/>
        <v>11070.21865745311</v>
      </c>
      <c r="AD62" s="130">
        <f t="shared" si="5"/>
        <v>61209.827739387954</v>
      </c>
      <c r="AE62" s="130">
        <f t="shared" si="6"/>
        <v>19644.61994076999</v>
      </c>
      <c r="AF62" s="130">
        <f t="shared" si="7"/>
        <v>5281.3425468904243</v>
      </c>
      <c r="AG62" s="130">
        <f t="shared" si="8"/>
        <v>57565.468904244815</v>
      </c>
      <c r="AH62" s="130">
        <f t="shared" si="9"/>
        <v>0</v>
      </c>
      <c r="AI62" s="131">
        <f t="shared" si="10"/>
        <v>18587.131786771963</v>
      </c>
      <c r="AJ62" s="131">
        <f t="shared" si="11"/>
        <v>3107.0113524185585</v>
      </c>
      <c r="AK62" s="131">
        <f t="shared" si="12"/>
        <v>1639.9787759131293</v>
      </c>
      <c r="AL62" s="131">
        <f t="shared" si="13"/>
        <v>243.33662388943731</v>
      </c>
      <c r="AM62" s="131">
        <f t="shared" si="14"/>
        <v>215230.54689042448</v>
      </c>
      <c r="AN62" s="131">
        <f t="shared" si="15"/>
        <v>1406.7127344521225</v>
      </c>
      <c r="AO62" s="131">
        <f t="shared" si="16"/>
        <v>0</v>
      </c>
      <c r="AP62" s="131">
        <f t="shared" si="17"/>
        <v>104244.81737413623</v>
      </c>
      <c r="AQ62" s="131">
        <f t="shared" si="18"/>
        <v>14019.386475814412</v>
      </c>
      <c r="AR62" s="131">
        <f t="shared" si="19"/>
        <v>1579.4669299111549</v>
      </c>
      <c r="AS62" s="131">
        <f t="shared" si="20"/>
        <v>122646.45952615992</v>
      </c>
      <c r="AT62" s="131">
        <f t="shared" si="21"/>
        <v>8226.1549851924974</v>
      </c>
      <c r="AU62" s="131">
        <f t="shared" si="22"/>
        <v>0</v>
      </c>
      <c r="AV62" s="131">
        <f t="shared" si="23"/>
        <v>466193.73149062193</v>
      </c>
      <c r="AW62" s="131">
        <f t="shared" si="24"/>
        <v>10461.500493583415</v>
      </c>
      <c r="AX62" s="131">
        <f t="shared" si="25"/>
        <v>0</v>
      </c>
      <c r="AY62" s="131">
        <f t="shared" si="26"/>
        <v>169.49654491609081</v>
      </c>
      <c r="AZ62" s="131">
        <f t="shared" si="27"/>
        <v>4565.4244817374138</v>
      </c>
      <c r="BA62" s="131">
        <f t="shared" si="28"/>
        <v>5299.8519249753208</v>
      </c>
      <c r="BB62" s="131">
        <f t="shared" si="29"/>
        <v>621.91510365251725</v>
      </c>
      <c r="BC62" s="131">
        <f t="shared" si="30"/>
        <v>0</v>
      </c>
      <c r="BD62" s="131">
        <f t="shared" si="31"/>
        <v>82839.49703849951</v>
      </c>
      <c r="BE62" s="131">
        <f t="shared" si="32"/>
        <v>0</v>
      </c>
      <c r="BF62" s="131">
        <f t="shared" si="33"/>
        <v>325.76505429417574</v>
      </c>
      <c r="BG62" s="131">
        <f t="shared" si="34"/>
        <v>0</v>
      </c>
      <c r="BH62" s="131">
        <f t="shared" si="35"/>
        <v>0</v>
      </c>
    </row>
    <row r="63" spans="1:60" x14ac:dyDescent="0.25">
      <c r="A63" s="295"/>
      <c r="B63" s="295"/>
      <c r="C63" s="4" t="s">
        <v>210</v>
      </c>
      <c r="D63" s="96">
        <f t="shared" si="1"/>
        <v>3</v>
      </c>
      <c r="E63" s="2">
        <v>1</v>
      </c>
      <c r="F63" s="2">
        <v>2</v>
      </c>
      <c r="G63" s="2">
        <v>0</v>
      </c>
      <c r="H63" s="2">
        <v>0</v>
      </c>
      <c r="I63" s="2">
        <v>0</v>
      </c>
      <c r="J63" s="2">
        <v>0</v>
      </c>
      <c r="K63" s="2">
        <v>0</v>
      </c>
      <c r="L63" s="2">
        <v>0</v>
      </c>
      <c r="M63" s="2">
        <v>0</v>
      </c>
      <c r="N63" s="2">
        <v>0</v>
      </c>
      <c r="O63" s="2">
        <v>0</v>
      </c>
      <c r="P63" s="2">
        <v>0</v>
      </c>
      <c r="Q63" s="2">
        <v>0</v>
      </c>
      <c r="R63" s="2">
        <v>0</v>
      </c>
      <c r="S63" s="2">
        <v>0</v>
      </c>
      <c r="T63" s="2">
        <v>0</v>
      </c>
      <c r="U63" s="2">
        <v>0</v>
      </c>
      <c r="V63" s="2">
        <v>0</v>
      </c>
      <c r="W63" s="2">
        <v>0</v>
      </c>
      <c r="X63" s="2">
        <v>0</v>
      </c>
      <c r="Y63" s="2">
        <v>0</v>
      </c>
      <c r="Z63" s="2">
        <v>0</v>
      </c>
      <c r="AA63" s="2">
        <f t="shared" si="2"/>
        <v>0</v>
      </c>
      <c r="AB63" s="129">
        <f t="shared" si="3"/>
        <v>99798.373889437324</v>
      </c>
      <c r="AC63" s="129">
        <f t="shared" si="4"/>
        <v>16605.327986179665</v>
      </c>
      <c r="AD63" s="130">
        <f t="shared" si="5"/>
        <v>91814.741609081932</v>
      </c>
      <c r="AE63" s="130">
        <f t="shared" si="6"/>
        <v>29466.929911154984</v>
      </c>
      <c r="AF63" s="130">
        <f t="shared" si="7"/>
        <v>7922.0138203356364</v>
      </c>
      <c r="AG63" s="130">
        <f t="shared" si="8"/>
        <v>86348.203356367216</v>
      </c>
      <c r="AH63" s="130">
        <f t="shared" si="9"/>
        <v>0</v>
      </c>
      <c r="AI63" s="131">
        <f t="shared" si="10"/>
        <v>27880.697680157944</v>
      </c>
      <c r="AJ63" s="131">
        <f t="shared" si="11"/>
        <v>4660.517028627838</v>
      </c>
      <c r="AK63" s="131">
        <f t="shared" si="12"/>
        <v>2459.9681638696939</v>
      </c>
      <c r="AL63" s="131">
        <f t="shared" si="13"/>
        <v>365.00493583415596</v>
      </c>
      <c r="AM63" s="131">
        <f t="shared" si="14"/>
        <v>322845.82033563673</v>
      </c>
      <c r="AN63" s="131">
        <f t="shared" si="15"/>
        <v>2110.0691016781839</v>
      </c>
      <c r="AO63" s="131">
        <f t="shared" si="16"/>
        <v>0</v>
      </c>
      <c r="AP63" s="131">
        <f t="shared" si="17"/>
        <v>156367.22606120433</v>
      </c>
      <c r="AQ63" s="131">
        <f t="shared" si="18"/>
        <v>21029.079713721618</v>
      </c>
      <c r="AR63" s="131">
        <f t="shared" si="19"/>
        <v>2369.2003948667325</v>
      </c>
      <c r="AS63" s="131">
        <f t="shared" si="20"/>
        <v>183969.68928923988</v>
      </c>
      <c r="AT63" s="131">
        <f t="shared" si="21"/>
        <v>12339.232477788746</v>
      </c>
      <c r="AU63" s="131">
        <f t="shared" si="22"/>
        <v>0</v>
      </c>
      <c r="AV63" s="131">
        <f t="shared" si="23"/>
        <v>699290.59723593295</v>
      </c>
      <c r="AW63" s="131">
        <f t="shared" si="24"/>
        <v>15692.250740375122</v>
      </c>
      <c r="AX63" s="131">
        <f t="shared" si="25"/>
        <v>0</v>
      </c>
      <c r="AY63" s="131">
        <f t="shared" si="26"/>
        <v>254.24481737413623</v>
      </c>
      <c r="AZ63" s="131">
        <f t="shared" si="27"/>
        <v>6848.1367226061211</v>
      </c>
      <c r="BA63" s="131">
        <f t="shared" si="28"/>
        <v>7949.7778874629812</v>
      </c>
      <c r="BB63" s="131">
        <f t="shared" si="29"/>
        <v>932.87265547877587</v>
      </c>
      <c r="BC63" s="131">
        <f t="shared" si="30"/>
        <v>0</v>
      </c>
      <c r="BD63" s="131">
        <f t="shared" si="31"/>
        <v>124259.24555774927</v>
      </c>
      <c r="BE63" s="131">
        <f t="shared" si="32"/>
        <v>0</v>
      </c>
      <c r="BF63" s="131">
        <f t="shared" si="33"/>
        <v>488.64758144126358</v>
      </c>
      <c r="BG63" s="131">
        <f t="shared" si="34"/>
        <v>0</v>
      </c>
      <c r="BH63" s="131">
        <f t="shared" si="35"/>
        <v>0</v>
      </c>
    </row>
    <row r="64" spans="1:60" x14ac:dyDescent="0.25">
      <c r="A64" s="295"/>
      <c r="B64" s="295"/>
      <c r="C64" s="4" t="s">
        <v>209</v>
      </c>
      <c r="D64" s="96">
        <f t="shared" si="1"/>
        <v>4</v>
      </c>
      <c r="E64" s="2">
        <v>1</v>
      </c>
      <c r="F64" s="2">
        <v>1</v>
      </c>
      <c r="G64" s="2">
        <v>1</v>
      </c>
      <c r="H64" s="2">
        <v>1</v>
      </c>
      <c r="I64" s="2">
        <v>0</v>
      </c>
      <c r="J64" s="2">
        <v>0</v>
      </c>
      <c r="K64" s="2">
        <v>0</v>
      </c>
      <c r="L64" s="2">
        <v>0</v>
      </c>
      <c r="M64" s="2">
        <v>0</v>
      </c>
      <c r="N64" s="2">
        <v>0</v>
      </c>
      <c r="O64" s="2">
        <v>0</v>
      </c>
      <c r="P64" s="2">
        <v>0</v>
      </c>
      <c r="Q64" s="2">
        <v>0</v>
      </c>
      <c r="R64" s="2">
        <v>0</v>
      </c>
      <c r="S64" s="2">
        <v>0</v>
      </c>
      <c r="T64" s="2">
        <v>0</v>
      </c>
      <c r="U64" s="2">
        <v>0</v>
      </c>
      <c r="V64" s="2">
        <v>0</v>
      </c>
      <c r="W64" s="2">
        <v>0</v>
      </c>
      <c r="X64" s="2">
        <v>0</v>
      </c>
      <c r="Y64" s="2">
        <v>0</v>
      </c>
      <c r="Z64" s="2">
        <v>0</v>
      </c>
      <c r="AA64" s="2">
        <f t="shared" si="2"/>
        <v>2</v>
      </c>
      <c r="AB64" s="129">
        <f t="shared" si="3"/>
        <v>133064.49851924976</v>
      </c>
      <c r="AC64" s="129">
        <f t="shared" si="4"/>
        <v>22140.437314906219</v>
      </c>
      <c r="AD64" s="130">
        <f t="shared" si="5"/>
        <v>122419.65547877591</v>
      </c>
      <c r="AE64" s="130">
        <f t="shared" si="6"/>
        <v>39289.239881539979</v>
      </c>
      <c r="AF64" s="130">
        <f t="shared" si="7"/>
        <v>10562.685093780849</v>
      </c>
      <c r="AG64" s="130">
        <f t="shared" si="8"/>
        <v>115130.93780848963</v>
      </c>
      <c r="AH64" s="130">
        <f t="shared" si="9"/>
        <v>0</v>
      </c>
      <c r="AI64" s="131">
        <f t="shared" si="10"/>
        <v>37174.263573543925</v>
      </c>
      <c r="AJ64" s="131">
        <f t="shared" si="11"/>
        <v>6214.0227048371171</v>
      </c>
      <c r="AK64" s="131">
        <f t="shared" si="12"/>
        <v>3279.9575518262586</v>
      </c>
      <c r="AL64" s="131">
        <f t="shared" si="13"/>
        <v>486.67324777887461</v>
      </c>
      <c r="AM64" s="131">
        <f t="shared" si="14"/>
        <v>430461.09378084895</v>
      </c>
      <c r="AN64" s="131">
        <f t="shared" si="15"/>
        <v>2813.425468904245</v>
      </c>
      <c r="AO64" s="131">
        <f t="shared" si="16"/>
        <v>0</v>
      </c>
      <c r="AP64" s="131">
        <f t="shared" si="17"/>
        <v>208489.63474827245</v>
      </c>
      <c r="AQ64" s="131">
        <f t="shared" si="18"/>
        <v>28038.772951628824</v>
      </c>
      <c r="AR64" s="131">
        <f t="shared" si="19"/>
        <v>3158.9338598223098</v>
      </c>
      <c r="AS64" s="131">
        <f t="shared" si="20"/>
        <v>245292.91905231983</v>
      </c>
      <c r="AT64" s="131">
        <f t="shared" si="21"/>
        <v>16452.309970384995</v>
      </c>
      <c r="AU64" s="131">
        <f t="shared" si="22"/>
        <v>0</v>
      </c>
      <c r="AV64" s="131">
        <f t="shared" si="23"/>
        <v>932387.46298124385</v>
      </c>
      <c r="AW64" s="131">
        <f t="shared" si="24"/>
        <v>20923.00098716683</v>
      </c>
      <c r="AX64" s="131">
        <f t="shared" si="25"/>
        <v>0</v>
      </c>
      <c r="AY64" s="131">
        <f t="shared" si="26"/>
        <v>338.99308983218162</v>
      </c>
      <c r="AZ64" s="131">
        <f t="shared" si="27"/>
        <v>9130.8489634748275</v>
      </c>
      <c r="BA64" s="131">
        <f t="shared" si="28"/>
        <v>10599.703849950642</v>
      </c>
      <c r="BB64" s="131">
        <f t="shared" si="29"/>
        <v>1243.8302073050345</v>
      </c>
      <c r="BC64" s="131">
        <f t="shared" si="30"/>
        <v>0</v>
      </c>
      <c r="BD64" s="131">
        <f t="shared" si="31"/>
        <v>165678.99407699902</v>
      </c>
      <c r="BE64" s="131">
        <f t="shared" si="32"/>
        <v>0</v>
      </c>
      <c r="BF64" s="131">
        <f t="shared" si="33"/>
        <v>651.53010858835148</v>
      </c>
      <c r="BG64" s="131">
        <f t="shared" si="34"/>
        <v>0</v>
      </c>
      <c r="BH64" s="131">
        <f t="shared" si="35"/>
        <v>0</v>
      </c>
    </row>
    <row r="65" spans="1:60" x14ac:dyDescent="0.25">
      <c r="A65" s="295"/>
      <c r="B65" s="295"/>
      <c r="C65" s="4" t="s">
        <v>208</v>
      </c>
      <c r="D65" s="96">
        <f t="shared" si="1"/>
        <v>2</v>
      </c>
      <c r="E65" s="2">
        <v>1</v>
      </c>
      <c r="F65" s="2">
        <v>1</v>
      </c>
      <c r="G65" s="2">
        <v>0</v>
      </c>
      <c r="H65" s="2">
        <v>0</v>
      </c>
      <c r="I65" s="2">
        <v>0</v>
      </c>
      <c r="J65" s="2">
        <v>0</v>
      </c>
      <c r="K65" s="2">
        <v>0</v>
      </c>
      <c r="L65" s="2">
        <v>0</v>
      </c>
      <c r="M65" s="2">
        <v>0</v>
      </c>
      <c r="N65" s="2">
        <v>0</v>
      </c>
      <c r="O65" s="2">
        <v>0</v>
      </c>
      <c r="P65" s="2">
        <v>0</v>
      </c>
      <c r="Q65" s="2">
        <v>0</v>
      </c>
      <c r="R65" s="2">
        <v>0</v>
      </c>
      <c r="S65" s="2">
        <v>0</v>
      </c>
      <c r="T65" s="2">
        <v>0</v>
      </c>
      <c r="U65" s="2">
        <v>0</v>
      </c>
      <c r="V65" s="2">
        <v>0</v>
      </c>
      <c r="W65" s="2">
        <v>0</v>
      </c>
      <c r="X65" s="2">
        <v>0</v>
      </c>
      <c r="Y65" s="2">
        <v>0</v>
      </c>
      <c r="Z65" s="2">
        <v>0</v>
      </c>
      <c r="AA65" s="2">
        <f t="shared" si="2"/>
        <v>0</v>
      </c>
      <c r="AB65" s="129">
        <f t="shared" si="3"/>
        <v>66532.249259624878</v>
      </c>
      <c r="AC65" s="129">
        <f t="shared" si="4"/>
        <v>11070.21865745311</v>
      </c>
      <c r="AD65" s="130">
        <f t="shared" si="5"/>
        <v>61209.827739387954</v>
      </c>
      <c r="AE65" s="130">
        <f t="shared" si="6"/>
        <v>19644.61994076999</v>
      </c>
      <c r="AF65" s="130">
        <f t="shared" si="7"/>
        <v>5281.3425468904243</v>
      </c>
      <c r="AG65" s="130">
        <f t="shared" si="8"/>
        <v>57565.468904244815</v>
      </c>
      <c r="AH65" s="130">
        <f t="shared" si="9"/>
        <v>0</v>
      </c>
      <c r="AI65" s="131">
        <f t="shared" si="10"/>
        <v>18587.131786771963</v>
      </c>
      <c r="AJ65" s="131">
        <f t="shared" si="11"/>
        <v>3107.0113524185585</v>
      </c>
      <c r="AK65" s="131">
        <f t="shared" si="12"/>
        <v>1639.9787759131293</v>
      </c>
      <c r="AL65" s="131">
        <f t="shared" si="13"/>
        <v>243.33662388943731</v>
      </c>
      <c r="AM65" s="131">
        <f t="shared" si="14"/>
        <v>215230.54689042448</v>
      </c>
      <c r="AN65" s="131">
        <f t="shared" si="15"/>
        <v>1406.7127344521225</v>
      </c>
      <c r="AO65" s="131">
        <f t="shared" si="16"/>
        <v>0</v>
      </c>
      <c r="AP65" s="131">
        <f t="shared" si="17"/>
        <v>104244.81737413623</v>
      </c>
      <c r="AQ65" s="131">
        <f t="shared" si="18"/>
        <v>14019.386475814412</v>
      </c>
      <c r="AR65" s="131">
        <f t="shared" si="19"/>
        <v>1579.4669299111549</v>
      </c>
      <c r="AS65" s="131">
        <f t="shared" si="20"/>
        <v>122646.45952615992</v>
      </c>
      <c r="AT65" s="131">
        <f t="shared" si="21"/>
        <v>8226.1549851924974</v>
      </c>
      <c r="AU65" s="131">
        <f t="shared" si="22"/>
        <v>0</v>
      </c>
      <c r="AV65" s="131">
        <f t="shared" si="23"/>
        <v>466193.73149062193</v>
      </c>
      <c r="AW65" s="131">
        <f t="shared" si="24"/>
        <v>10461.500493583415</v>
      </c>
      <c r="AX65" s="131">
        <f t="shared" si="25"/>
        <v>0</v>
      </c>
      <c r="AY65" s="131">
        <f t="shared" si="26"/>
        <v>169.49654491609081</v>
      </c>
      <c r="AZ65" s="131">
        <f t="shared" si="27"/>
        <v>4565.4244817374138</v>
      </c>
      <c r="BA65" s="131">
        <f t="shared" si="28"/>
        <v>5299.8519249753208</v>
      </c>
      <c r="BB65" s="131">
        <f t="shared" si="29"/>
        <v>621.91510365251725</v>
      </c>
      <c r="BC65" s="131">
        <f t="shared" si="30"/>
        <v>0</v>
      </c>
      <c r="BD65" s="131">
        <f t="shared" si="31"/>
        <v>82839.49703849951</v>
      </c>
      <c r="BE65" s="131">
        <f t="shared" si="32"/>
        <v>0</v>
      </c>
      <c r="BF65" s="131">
        <f t="shared" si="33"/>
        <v>325.76505429417574</v>
      </c>
      <c r="BG65" s="131">
        <f t="shared" si="34"/>
        <v>0</v>
      </c>
      <c r="BH65" s="131">
        <f t="shared" si="35"/>
        <v>0</v>
      </c>
    </row>
    <row r="66" spans="1:60" x14ac:dyDescent="0.25">
      <c r="A66" s="295"/>
      <c r="B66" s="295"/>
      <c r="C66" s="4" t="s">
        <v>207</v>
      </c>
      <c r="D66" s="96">
        <f t="shared" si="1"/>
        <v>3</v>
      </c>
      <c r="E66" s="2">
        <v>1</v>
      </c>
      <c r="F66" s="2">
        <v>1</v>
      </c>
      <c r="G66" s="2">
        <v>1</v>
      </c>
      <c r="H66" s="2">
        <v>0</v>
      </c>
      <c r="I66" s="2">
        <v>0</v>
      </c>
      <c r="J66" s="2">
        <v>0</v>
      </c>
      <c r="K66" s="2">
        <v>0</v>
      </c>
      <c r="L66" s="2">
        <v>0</v>
      </c>
      <c r="M66" s="2">
        <v>0</v>
      </c>
      <c r="N66" s="2">
        <v>0</v>
      </c>
      <c r="O66" s="2">
        <v>0</v>
      </c>
      <c r="P66" s="2">
        <v>0</v>
      </c>
      <c r="Q66" s="2">
        <v>0</v>
      </c>
      <c r="R66" s="2">
        <v>0</v>
      </c>
      <c r="S66" s="2">
        <v>0</v>
      </c>
      <c r="T66" s="2">
        <v>0</v>
      </c>
      <c r="U66" s="2">
        <v>0</v>
      </c>
      <c r="V66" s="2">
        <v>0</v>
      </c>
      <c r="W66" s="2">
        <v>0</v>
      </c>
      <c r="X66" s="2">
        <v>0</v>
      </c>
      <c r="Y66" s="2">
        <v>0</v>
      </c>
      <c r="Z66" s="2">
        <v>0</v>
      </c>
      <c r="AA66" s="2">
        <f t="shared" si="2"/>
        <v>1</v>
      </c>
      <c r="AB66" s="129">
        <f t="shared" si="3"/>
        <v>99798.373889437324</v>
      </c>
      <c r="AC66" s="129">
        <f t="shared" si="4"/>
        <v>16605.327986179665</v>
      </c>
      <c r="AD66" s="130">
        <f t="shared" si="5"/>
        <v>91814.741609081932</v>
      </c>
      <c r="AE66" s="130">
        <f t="shared" si="6"/>
        <v>29466.929911154984</v>
      </c>
      <c r="AF66" s="130">
        <f t="shared" si="7"/>
        <v>7922.0138203356364</v>
      </c>
      <c r="AG66" s="130">
        <f t="shared" si="8"/>
        <v>86348.203356367216</v>
      </c>
      <c r="AH66" s="130">
        <f t="shared" si="9"/>
        <v>0</v>
      </c>
      <c r="AI66" s="131">
        <f t="shared" si="10"/>
        <v>27880.697680157944</v>
      </c>
      <c r="AJ66" s="131">
        <f t="shared" si="11"/>
        <v>4660.517028627838</v>
      </c>
      <c r="AK66" s="131">
        <f t="shared" si="12"/>
        <v>2459.9681638696939</v>
      </c>
      <c r="AL66" s="131">
        <f t="shared" si="13"/>
        <v>365.00493583415596</v>
      </c>
      <c r="AM66" s="131">
        <f t="shared" si="14"/>
        <v>322845.82033563673</v>
      </c>
      <c r="AN66" s="131">
        <f t="shared" si="15"/>
        <v>2110.0691016781839</v>
      </c>
      <c r="AO66" s="131">
        <f t="shared" si="16"/>
        <v>0</v>
      </c>
      <c r="AP66" s="131">
        <f t="shared" si="17"/>
        <v>156367.22606120433</v>
      </c>
      <c r="AQ66" s="131">
        <f t="shared" si="18"/>
        <v>21029.079713721618</v>
      </c>
      <c r="AR66" s="131">
        <f t="shared" si="19"/>
        <v>2369.2003948667325</v>
      </c>
      <c r="AS66" s="131">
        <f t="shared" si="20"/>
        <v>183969.68928923988</v>
      </c>
      <c r="AT66" s="131">
        <f t="shared" si="21"/>
        <v>12339.232477788746</v>
      </c>
      <c r="AU66" s="131">
        <f t="shared" si="22"/>
        <v>0</v>
      </c>
      <c r="AV66" s="131">
        <f t="shared" si="23"/>
        <v>699290.59723593295</v>
      </c>
      <c r="AW66" s="131">
        <f t="shared" si="24"/>
        <v>15692.250740375122</v>
      </c>
      <c r="AX66" s="131">
        <f t="shared" si="25"/>
        <v>0</v>
      </c>
      <c r="AY66" s="131">
        <f t="shared" si="26"/>
        <v>254.24481737413623</v>
      </c>
      <c r="AZ66" s="131">
        <f t="shared" si="27"/>
        <v>6848.1367226061211</v>
      </c>
      <c r="BA66" s="131">
        <f t="shared" si="28"/>
        <v>7949.7778874629812</v>
      </c>
      <c r="BB66" s="131">
        <f t="shared" si="29"/>
        <v>932.87265547877587</v>
      </c>
      <c r="BC66" s="131">
        <f t="shared" si="30"/>
        <v>0</v>
      </c>
      <c r="BD66" s="131">
        <f t="shared" si="31"/>
        <v>124259.24555774927</v>
      </c>
      <c r="BE66" s="131">
        <f t="shared" si="32"/>
        <v>0</v>
      </c>
      <c r="BF66" s="131">
        <f t="shared" si="33"/>
        <v>488.64758144126358</v>
      </c>
      <c r="BG66" s="131">
        <f t="shared" si="34"/>
        <v>0</v>
      </c>
      <c r="BH66" s="131">
        <f t="shared" si="35"/>
        <v>0</v>
      </c>
    </row>
    <row r="67" spans="1:60" x14ac:dyDescent="0.25">
      <c r="A67" s="295"/>
      <c r="B67" s="295"/>
      <c r="C67" s="4" t="s">
        <v>206</v>
      </c>
      <c r="D67" s="96">
        <f t="shared" si="1"/>
        <v>5</v>
      </c>
      <c r="E67" s="2">
        <v>1</v>
      </c>
      <c r="F67" s="2">
        <v>2</v>
      </c>
      <c r="G67" s="2">
        <v>1</v>
      </c>
      <c r="H67" s="2">
        <v>1</v>
      </c>
      <c r="I67" s="2">
        <v>0</v>
      </c>
      <c r="J67" s="2">
        <v>0</v>
      </c>
      <c r="K67" s="2">
        <v>0</v>
      </c>
      <c r="L67" s="2">
        <v>0</v>
      </c>
      <c r="M67" s="2">
        <v>0</v>
      </c>
      <c r="N67" s="2">
        <v>0</v>
      </c>
      <c r="O67" s="2">
        <v>0</v>
      </c>
      <c r="P67" s="2">
        <v>0</v>
      </c>
      <c r="Q67" s="2">
        <v>0</v>
      </c>
      <c r="R67" s="2">
        <v>0</v>
      </c>
      <c r="S67" s="2">
        <v>0</v>
      </c>
      <c r="T67" s="2">
        <v>0</v>
      </c>
      <c r="U67" s="2">
        <v>0</v>
      </c>
      <c r="V67" s="2">
        <v>0</v>
      </c>
      <c r="W67" s="2">
        <v>0</v>
      </c>
      <c r="X67" s="2">
        <v>0</v>
      </c>
      <c r="Y67" s="2">
        <v>0</v>
      </c>
      <c r="Z67" s="2">
        <v>0</v>
      </c>
      <c r="AA67" s="2">
        <f t="shared" si="2"/>
        <v>2</v>
      </c>
      <c r="AB67" s="129">
        <f t="shared" si="3"/>
        <v>166330.62314906219</v>
      </c>
      <c r="AC67" s="129">
        <f t="shared" si="4"/>
        <v>27675.546643632773</v>
      </c>
      <c r="AD67" s="130">
        <f t="shared" si="5"/>
        <v>153024.5693484699</v>
      </c>
      <c r="AE67" s="130">
        <f t="shared" si="6"/>
        <v>49111.549851924974</v>
      </c>
      <c r="AF67" s="130">
        <f t="shared" si="7"/>
        <v>13203.356367226061</v>
      </c>
      <c r="AG67" s="130">
        <f t="shared" si="8"/>
        <v>143913.67226061205</v>
      </c>
      <c r="AH67" s="130">
        <f t="shared" si="9"/>
        <v>0</v>
      </c>
      <c r="AI67" s="131">
        <f t="shared" si="10"/>
        <v>46467.829466929907</v>
      </c>
      <c r="AJ67" s="131">
        <f t="shared" si="11"/>
        <v>7767.5283810463961</v>
      </c>
      <c r="AK67" s="131">
        <f t="shared" si="12"/>
        <v>4099.9469397828234</v>
      </c>
      <c r="AL67" s="131">
        <f t="shared" si="13"/>
        <v>608.34155972359326</v>
      </c>
      <c r="AM67" s="131">
        <f t="shared" si="14"/>
        <v>538076.36722606118</v>
      </c>
      <c r="AN67" s="131">
        <f t="shared" si="15"/>
        <v>3516.7818361303061</v>
      </c>
      <c r="AO67" s="131">
        <f t="shared" si="16"/>
        <v>0</v>
      </c>
      <c r="AP67" s="131">
        <f t="shared" si="17"/>
        <v>260612.04343534057</v>
      </c>
      <c r="AQ67" s="131">
        <f t="shared" si="18"/>
        <v>35048.466189536033</v>
      </c>
      <c r="AR67" s="131">
        <f t="shared" si="19"/>
        <v>3948.6673247778872</v>
      </c>
      <c r="AS67" s="131">
        <f t="shared" si="20"/>
        <v>306616.14881539979</v>
      </c>
      <c r="AT67" s="131">
        <f t="shared" si="21"/>
        <v>20565.387462981242</v>
      </c>
      <c r="AU67" s="131">
        <f t="shared" si="22"/>
        <v>0</v>
      </c>
      <c r="AV67" s="131">
        <f t="shared" si="23"/>
        <v>1165484.3287265548</v>
      </c>
      <c r="AW67" s="131">
        <f t="shared" si="24"/>
        <v>26153.751233958537</v>
      </c>
      <c r="AX67" s="131">
        <f t="shared" si="25"/>
        <v>0</v>
      </c>
      <c r="AY67" s="131">
        <f t="shared" si="26"/>
        <v>423.74136229022702</v>
      </c>
      <c r="AZ67" s="131">
        <f t="shared" si="27"/>
        <v>11413.561204343534</v>
      </c>
      <c r="BA67" s="131">
        <f t="shared" si="28"/>
        <v>13249.629812438303</v>
      </c>
      <c r="BB67" s="131">
        <f t="shared" si="29"/>
        <v>1554.7877591312931</v>
      </c>
      <c r="BC67" s="131">
        <f t="shared" si="30"/>
        <v>0</v>
      </c>
      <c r="BD67" s="131">
        <f t="shared" si="31"/>
        <v>207098.74259624878</v>
      </c>
      <c r="BE67" s="131">
        <f t="shared" si="32"/>
        <v>0</v>
      </c>
      <c r="BF67" s="131">
        <f t="shared" si="33"/>
        <v>814.41263573543938</v>
      </c>
      <c r="BG67" s="131">
        <f t="shared" si="34"/>
        <v>0</v>
      </c>
      <c r="BH67" s="131">
        <f t="shared" si="35"/>
        <v>0</v>
      </c>
    </row>
    <row r="68" spans="1:60" x14ac:dyDescent="0.25">
      <c r="A68" s="295"/>
      <c r="B68" s="295"/>
      <c r="C68" s="4" t="s">
        <v>205</v>
      </c>
      <c r="D68" s="96">
        <f t="shared" si="1"/>
        <v>3</v>
      </c>
      <c r="E68" s="2">
        <v>1</v>
      </c>
      <c r="F68" s="2">
        <v>2</v>
      </c>
      <c r="G68" s="2">
        <v>0</v>
      </c>
      <c r="H68" s="2">
        <v>0</v>
      </c>
      <c r="I68" s="2">
        <v>0</v>
      </c>
      <c r="J68" s="2">
        <v>0</v>
      </c>
      <c r="K68" s="2">
        <v>0</v>
      </c>
      <c r="L68" s="2">
        <v>0</v>
      </c>
      <c r="M68" s="2">
        <v>0</v>
      </c>
      <c r="N68" s="2">
        <v>0</v>
      </c>
      <c r="O68" s="2">
        <v>0</v>
      </c>
      <c r="P68" s="2">
        <v>0</v>
      </c>
      <c r="Q68" s="2">
        <v>0</v>
      </c>
      <c r="R68" s="2">
        <v>0</v>
      </c>
      <c r="S68" s="2">
        <v>0</v>
      </c>
      <c r="T68" s="2">
        <v>0</v>
      </c>
      <c r="U68" s="2">
        <v>0</v>
      </c>
      <c r="V68" s="2">
        <v>0</v>
      </c>
      <c r="W68" s="2">
        <v>0</v>
      </c>
      <c r="X68" s="2">
        <v>0</v>
      </c>
      <c r="Y68" s="2">
        <v>0</v>
      </c>
      <c r="Z68" s="2">
        <v>0</v>
      </c>
      <c r="AA68" s="2">
        <f t="shared" si="2"/>
        <v>0</v>
      </c>
      <c r="AB68" s="129">
        <f t="shared" si="3"/>
        <v>99798.373889437324</v>
      </c>
      <c r="AC68" s="129">
        <f t="shared" si="4"/>
        <v>16605.327986179665</v>
      </c>
      <c r="AD68" s="130">
        <f t="shared" si="5"/>
        <v>91814.741609081932</v>
      </c>
      <c r="AE68" s="130">
        <f t="shared" si="6"/>
        <v>29466.929911154984</v>
      </c>
      <c r="AF68" s="130">
        <f t="shared" si="7"/>
        <v>7922.0138203356364</v>
      </c>
      <c r="AG68" s="130">
        <f t="shared" si="8"/>
        <v>86348.203356367216</v>
      </c>
      <c r="AH68" s="130">
        <f t="shared" si="9"/>
        <v>0</v>
      </c>
      <c r="AI68" s="131">
        <f t="shared" si="10"/>
        <v>27880.697680157944</v>
      </c>
      <c r="AJ68" s="131">
        <f t="shared" si="11"/>
        <v>4660.517028627838</v>
      </c>
      <c r="AK68" s="131">
        <f t="shared" si="12"/>
        <v>2459.9681638696939</v>
      </c>
      <c r="AL68" s="131">
        <f t="shared" si="13"/>
        <v>365.00493583415596</v>
      </c>
      <c r="AM68" s="131">
        <f t="shared" si="14"/>
        <v>322845.82033563673</v>
      </c>
      <c r="AN68" s="131">
        <f t="shared" si="15"/>
        <v>2110.0691016781839</v>
      </c>
      <c r="AO68" s="131">
        <f t="shared" si="16"/>
        <v>0</v>
      </c>
      <c r="AP68" s="131">
        <f t="shared" si="17"/>
        <v>156367.22606120433</v>
      </c>
      <c r="AQ68" s="131">
        <f t="shared" si="18"/>
        <v>21029.079713721618</v>
      </c>
      <c r="AR68" s="131">
        <f t="shared" si="19"/>
        <v>2369.2003948667325</v>
      </c>
      <c r="AS68" s="131">
        <f t="shared" si="20"/>
        <v>183969.68928923988</v>
      </c>
      <c r="AT68" s="131">
        <f t="shared" si="21"/>
        <v>12339.232477788746</v>
      </c>
      <c r="AU68" s="131">
        <f t="shared" si="22"/>
        <v>0</v>
      </c>
      <c r="AV68" s="131">
        <f t="shared" si="23"/>
        <v>699290.59723593295</v>
      </c>
      <c r="AW68" s="131">
        <f t="shared" si="24"/>
        <v>15692.250740375122</v>
      </c>
      <c r="AX68" s="131">
        <f t="shared" si="25"/>
        <v>0</v>
      </c>
      <c r="AY68" s="131">
        <f t="shared" si="26"/>
        <v>254.24481737413623</v>
      </c>
      <c r="AZ68" s="131">
        <f t="shared" si="27"/>
        <v>6848.1367226061211</v>
      </c>
      <c r="BA68" s="131">
        <f t="shared" si="28"/>
        <v>7949.7778874629812</v>
      </c>
      <c r="BB68" s="131">
        <f t="shared" si="29"/>
        <v>932.87265547877587</v>
      </c>
      <c r="BC68" s="131">
        <f t="shared" si="30"/>
        <v>0</v>
      </c>
      <c r="BD68" s="131">
        <f t="shared" si="31"/>
        <v>124259.24555774927</v>
      </c>
      <c r="BE68" s="131">
        <f t="shared" si="32"/>
        <v>0</v>
      </c>
      <c r="BF68" s="131">
        <f t="shared" si="33"/>
        <v>488.64758144126358</v>
      </c>
      <c r="BG68" s="131">
        <f t="shared" si="34"/>
        <v>0</v>
      </c>
      <c r="BH68" s="131">
        <f t="shared" si="35"/>
        <v>0</v>
      </c>
    </row>
    <row r="69" spans="1:60" x14ac:dyDescent="0.25">
      <c r="A69" s="295"/>
      <c r="B69" s="295"/>
      <c r="C69" s="4" t="s">
        <v>204</v>
      </c>
      <c r="D69" s="96">
        <f t="shared" ref="D69:D132" si="36">SUM(E69:Z69)</f>
        <v>1</v>
      </c>
      <c r="E69" s="2">
        <v>0</v>
      </c>
      <c r="F69" s="2">
        <v>1</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c r="Z69" s="2">
        <v>0</v>
      </c>
      <c r="AA69" s="2">
        <f t="shared" ref="AA69:AA132" si="37">SUM(G69:Y69)</f>
        <v>0</v>
      </c>
      <c r="AB69" s="129">
        <f t="shared" si="3"/>
        <v>33266.124629812439</v>
      </c>
      <c r="AC69" s="129">
        <f t="shared" si="4"/>
        <v>5535.1093287265548</v>
      </c>
      <c r="AD69" s="130">
        <f t="shared" si="5"/>
        <v>30604.913869693977</v>
      </c>
      <c r="AE69" s="130">
        <f t="shared" si="6"/>
        <v>9822.3099703849948</v>
      </c>
      <c r="AF69" s="130">
        <f t="shared" si="7"/>
        <v>2640.6712734452121</v>
      </c>
      <c r="AG69" s="130">
        <f t="shared" si="8"/>
        <v>28782.734452122408</v>
      </c>
      <c r="AH69" s="130">
        <f t="shared" si="9"/>
        <v>0</v>
      </c>
      <c r="AI69" s="131">
        <f t="shared" si="10"/>
        <v>9293.5658933859813</v>
      </c>
      <c r="AJ69" s="131">
        <f t="shared" si="11"/>
        <v>1553.5056762092793</v>
      </c>
      <c r="AK69" s="131">
        <f t="shared" si="12"/>
        <v>819.98938795656466</v>
      </c>
      <c r="AL69" s="131">
        <f t="shared" si="13"/>
        <v>121.66831194471865</v>
      </c>
      <c r="AM69" s="131">
        <f t="shared" si="14"/>
        <v>107615.27344521224</v>
      </c>
      <c r="AN69" s="131">
        <f t="shared" si="15"/>
        <v>703.35636722606125</v>
      </c>
      <c r="AO69" s="131">
        <f t="shared" si="16"/>
        <v>0</v>
      </c>
      <c r="AP69" s="131">
        <f t="shared" si="17"/>
        <v>52122.408687068113</v>
      </c>
      <c r="AQ69" s="131">
        <f t="shared" si="18"/>
        <v>7009.6932379072059</v>
      </c>
      <c r="AR69" s="131">
        <f t="shared" si="19"/>
        <v>789.73346495557746</v>
      </c>
      <c r="AS69" s="131">
        <f t="shared" si="20"/>
        <v>61323.229763079959</v>
      </c>
      <c r="AT69" s="131">
        <f t="shared" si="21"/>
        <v>4113.0774925962487</v>
      </c>
      <c r="AU69" s="131">
        <f t="shared" si="22"/>
        <v>0</v>
      </c>
      <c r="AV69" s="131">
        <f t="shared" si="23"/>
        <v>233096.86574531096</v>
      </c>
      <c r="AW69" s="131">
        <f t="shared" si="24"/>
        <v>5230.7502467917075</v>
      </c>
      <c r="AX69" s="131">
        <f t="shared" si="25"/>
        <v>0</v>
      </c>
      <c r="AY69" s="131">
        <f t="shared" si="26"/>
        <v>84.748272458045406</v>
      </c>
      <c r="AZ69" s="131">
        <f t="shared" si="27"/>
        <v>2282.7122408687069</v>
      </c>
      <c r="BA69" s="131">
        <f t="shared" si="28"/>
        <v>2649.9259624876604</v>
      </c>
      <c r="BB69" s="131">
        <f t="shared" si="29"/>
        <v>310.95755182625862</v>
      </c>
      <c r="BC69" s="131">
        <f t="shared" si="30"/>
        <v>0</v>
      </c>
      <c r="BD69" s="131">
        <f t="shared" si="31"/>
        <v>41419.748519249755</v>
      </c>
      <c r="BE69" s="131">
        <f t="shared" si="32"/>
        <v>0</v>
      </c>
      <c r="BF69" s="131">
        <f t="shared" si="33"/>
        <v>162.88252714708787</v>
      </c>
      <c r="BG69" s="131">
        <f t="shared" si="34"/>
        <v>0</v>
      </c>
      <c r="BH69" s="131">
        <f t="shared" si="35"/>
        <v>0</v>
      </c>
    </row>
    <row r="70" spans="1:60" x14ac:dyDescent="0.25">
      <c r="A70" s="295"/>
      <c r="B70" s="295"/>
      <c r="C70" s="4" t="s">
        <v>203</v>
      </c>
      <c r="D70" s="96">
        <f t="shared" si="36"/>
        <v>4</v>
      </c>
      <c r="E70" s="2">
        <v>1</v>
      </c>
      <c r="F70" s="2">
        <v>1</v>
      </c>
      <c r="G70" s="2">
        <v>1</v>
      </c>
      <c r="H70" s="2">
        <v>1</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f t="shared" si="37"/>
        <v>2</v>
      </c>
      <c r="AB70" s="129">
        <f t="shared" ref="AB70:AB133" si="38">$AB$4*D70</f>
        <v>133064.49851924976</v>
      </c>
      <c r="AC70" s="129">
        <f t="shared" ref="AC70:AC133" si="39">$AC$4*D70</f>
        <v>22140.437314906219</v>
      </c>
      <c r="AD70" s="130">
        <f t="shared" ref="AD70:AD133" si="40">$AD$4*D70</f>
        <v>122419.65547877591</v>
      </c>
      <c r="AE70" s="130">
        <f t="shared" ref="AE70:AE133" si="41">$AE$4*D70</f>
        <v>39289.239881539979</v>
      </c>
      <c r="AF70" s="130">
        <f t="shared" ref="AF70:AF133" si="42">$AF$4*D70</f>
        <v>10562.685093780849</v>
      </c>
      <c r="AG70" s="130">
        <f t="shared" ref="AG70:AG133" si="43">$AG$4*D70</f>
        <v>115130.93780848963</v>
      </c>
      <c r="AH70" s="130">
        <f t="shared" ref="AH70:AH133" si="44">$AH$4*D70</f>
        <v>0</v>
      </c>
      <c r="AI70" s="131">
        <f t="shared" ref="AI70:AI133" si="45">$AI$4*D70</f>
        <v>37174.263573543925</v>
      </c>
      <c r="AJ70" s="131">
        <f t="shared" ref="AJ70:AJ133" si="46">$AJ$4*D70</f>
        <v>6214.0227048371171</v>
      </c>
      <c r="AK70" s="131">
        <f t="shared" ref="AK70:AK133" si="47">$AK$4*D70</f>
        <v>3279.9575518262586</v>
      </c>
      <c r="AL70" s="131">
        <f t="shared" ref="AL70:AL133" si="48">$AL$4*D70</f>
        <v>486.67324777887461</v>
      </c>
      <c r="AM70" s="131">
        <f t="shared" ref="AM70:AM133" si="49">$AM$4*D70</f>
        <v>430461.09378084895</v>
      </c>
      <c r="AN70" s="131">
        <f t="shared" ref="AN70:AN133" si="50">$AN$4*D70</f>
        <v>2813.425468904245</v>
      </c>
      <c r="AO70" s="131">
        <f t="shared" ref="AO70:AO133" si="51">$AO$4*D70</f>
        <v>0</v>
      </c>
      <c r="AP70" s="131">
        <f t="shared" ref="AP70:AP133" si="52">$AP$4*D70</f>
        <v>208489.63474827245</v>
      </c>
      <c r="AQ70" s="131">
        <f t="shared" ref="AQ70:AQ133" si="53">$AQ$4*D70</f>
        <v>28038.772951628824</v>
      </c>
      <c r="AR70" s="131">
        <f t="shared" ref="AR70:AR133" si="54">$AR$4*D70</f>
        <v>3158.9338598223098</v>
      </c>
      <c r="AS70" s="131">
        <f t="shared" ref="AS70:AS133" si="55">$AS$4*D70</f>
        <v>245292.91905231983</v>
      </c>
      <c r="AT70" s="131">
        <f t="shared" ref="AT70:AT133" si="56">$AT$4*D70</f>
        <v>16452.309970384995</v>
      </c>
      <c r="AU70" s="131">
        <f t="shared" ref="AU70:AU133" si="57">$AU$4*D70</f>
        <v>0</v>
      </c>
      <c r="AV70" s="131">
        <f t="shared" ref="AV70:AV133" si="58">$AV$4*D70</f>
        <v>932387.46298124385</v>
      </c>
      <c r="AW70" s="131">
        <f t="shared" ref="AW70:AW133" si="59">$AW$4*D70</f>
        <v>20923.00098716683</v>
      </c>
      <c r="AX70" s="131">
        <f t="shared" ref="AX70:AX133" si="60">$AX$4*D70</f>
        <v>0</v>
      </c>
      <c r="AY70" s="131">
        <f t="shared" ref="AY70:AY133" si="61">$AY$4*D70</f>
        <v>338.99308983218162</v>
      </c>
      <c r="AZ70" s="131">
        <f t="shared" ref="AZ70:AZ133" si="62">$AZ$4*D70</f>
        <v>9130.8489634748275</v>
      </c>
      <c r="BA70" s="131">
        <f t="shared" ref="BA70:BA133" si="63">$BA$4*D70</f>
        <v>10599.703849950642</v>
      </c>
      <c r="BB70" s="131">
        <f t="shared" ref="BB70:BB133" si="64">$BB$4*D70</f>
        <v>1243.8302073050345</v>
      </c>
      <c r="BC70" s="131">
        <f t="shared" ref="BC70:BC133" si="65">$BC$4*D70</f>
        <v>0</v>
      </c>
      <c r="BD70" s="131">
        <f t="shared" ref="BD70:BD133" si="66">$BD$4*D70</f>
        <v>165678.99407699902</v>
      </c>
      <c r="BE70" s="131">
        <f t="shared" ref="BE70:BE133" si="67">$BE$4*D70</f>
        <v>0</v>
      </c>
      <c r="BF70" s="131">
        <f t="shared" ref="BF70:BF133" si="68">$BF$4*D70</f>
        <v>651.53010858835148</v>
      </c>
      <c r="BG70" s="131">
        <f t="shared" ref="BG70:BG133" si="69">$BG$4*D70</f>
        <v>0</v>
      </c>
      <c r="BH70" s="131">
        <f t="shared" ref="BH70:BH133" si="70">$BH$4*D70</f>
        <v>0</v>
      </c>
    </row>
    <row r="71" spans="1:60" x14ac:dyDescent="0.25">
      <c r="A71" s="295"/>
      <c r="B71" s="295"/>
      <c r="C71" s="4" t="s">
        <v>202</v>
      </c>
      <c r="D71" s="96">
        <f t="shared" si="36"/>
        <v>6</v>
      </c>
      <c r="E71" s="2">
        <v>1</v>
      </c>
      <c r="F71" s="2">
        <v>2</v>
      </c>
      <c r="G71" s="2">
        <v>0</v>
      </c>
      <c r="H71" s="2">
        <v>2</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1</v>
      </c>
      <c r="AA71" s="2">
        <f t="shared" si="37"/>
        <v>2</v>
      </c>
      <c r="AB71" s="129">
        <f t="shared" si="38"/>
        <v>199596.74777887465</v>
      </c>
      <c r="AC71" s="129">
        <f t="shared" si="39"/>
        <v>33210.655972359331</v>
      </c>
      <c r="AD71" s="130">
        <f t="shared" si="40"/>
        <v>183629.48321816386</v>
      </c>
      <c r="AE71" s="130">
        <f t="shared" si="41"/>
        <v>58933.859822309969</v>
      </c>
      <c r="AF71" s="130">
        <f t="shared" si="42"/>
        <v>15844.027640671273</v>
      </c>
      <c r="AG71" s="130">
        <f t="shared" si="43"/>
        <v>172696.40671273443</v>
      </c>
      <c r="AH71" s="130">
        <f t="shared" si="44"/>
        <v>0</v>
      </c>
      <c r="AI71" s="131">
        <f t="shared" si="45"/>
        <v>55761.395360315888</v>
      </c>
      <c r="AJ71" s="131">
        <f t="shared" si="46"/>
        <v>9321.0340572556761</v>
      </c>
      <c r="AK71" s="131">
        <f t="shared" si="47"/>
        <v>4919.9363277393877</v>
      </c>
      <c r="AL71" s="131">
        <f t="shared" si="48"/>
        <v>730.00987166831192</v>
      </c>
      <c r="AM71" s="131">
        <f t="shared" si="49"/>
        <v>645691.64067127346</v>
      </c>
      <c r="AN71" s="131">
        <f t="shared" si="50"/>
        <v>4220.1382033563677</v>
      </c>
      <c r="AO71" s="131">
        <f t="shared" si="51"/>
        <v>0</v>
      </c>
      <c r="AP71" s="131">
        <f t="shared" si="52"/>
        <v>312734.45212240866</v>
      </c>
      <c r="AQ71" s="131">
        <f t="shared" si="53"/>
        <v>42058.159427443235</v>
      </c>
      <c r="AR71" s="131">
        <f t="shared" si="54"/>
        <v>4738.400789733465</v>
      </c>
      <c r="AS71" s="131">
        <f t="shared" si="55"/>
        <v>367939.37857847975</v>
      </c>
      <c r="AT71" s="131">
        <f t="shared" si="56"/>
        <v>24678.464955577492</v>
      </c>
      <c r="AU71" s="131">
        <f t="shared" si="57"/>
        <v>0</v>
      </c>
      <c r="AV71" s="131">
        <f t="shared" si="58"/>
        <v>1398581.1944718659</v>
      </c>
      <c r="AW71" s="131">
        <f t="shared" si="59"/>
        <v>31384.501480750245</v>
      </c>
      <c r="AX71" s="131">
        <f t="shared" si="60"/>
        <v>0</v>
      </c>
      <c r="AY71" s="131">
        <f t="shared" si="61"/>
        <v>508.48963474827247</v>
      </c>
      <c r="AZ71" s="131">
        <f t="shared" si="62"/>
        <v>13696.273445212242</v>
      </c>
      <c r="BA71" s="131">
        <f t="shared" si="63"/>
        <v>15899.555774925962</v>
      </c>
      <c r="BB71" s="131">
        <f t="shared" si="64"/>
        <v>1865.7453109575517</v>
      </c>
      <c r="BC71" s="131">
        <f t="shared" si="65"/>
        <v>0</v>
      </c>
      <c r="BD71" s="131">
        <f t="shared" si="66"/>
        <v>248518.49111549853</v>
      </c>
      <c r="BE71" s="131">
        <f t="shared" si="67"/>
        <v>0</v>
      </c>
      <c r="BF71" s="131">
        <f t="shared" si="68"/>
        <v>977.29516288252717</v>
      </c>
      <c r="BG71" s="131">
        <f t="shared" si="69"/>
        <v>0</v>
      </c>
      <c r="BH71" s="131">
        <f t="shared" si="70"/>
        <v>0</v>
      </c>
    </row>
    <row r="72" spans="1:60" x14ac:dyDescent="0.25">
      <c r="A72" s="295"/>
      <c r="B72" s="295"/>
      <c r="C72" s="4" t="s">
        <v>201</v>
      </c>
      <c r="D72" s="96">
        <f t="shared" si="36"/>
        <v>2</v>
      </c>
      <c r="E72" s="2">
        <v>1</v>
      </c>
      <c r="F72" s="2">
        <v>1</v>
      </c>
      <c r="G72" s="2">
        <v>0</v>
      </c>
      <c r="H72" s="2">
        <v>0</v>
      </c>
      <c r="I72" s="2">
        <v>0</v>
      </c>
      <c r="J72" s="2">
        <v>0</v>
      </c>
      <c r="K72" s="2">
        <v>0</v>
      </c>
      <c r="L72" s="2">
        <v>0</v>
      </c>
      <c r="M72" s="2">
        <v>0</v>
      </c>
      <c r="N72" s="2">
        <v>0</v>
      </c>
      <c r="O72" s="2">
        <v>0</v>
      </c>
      <c r="P72" s="2">
        <v>0</v>
      </c>
      <c r="Q72" s="2">
        <v>0</v>
      </c>
      <c r="R72" s="2">
        <v>0</v>
      </c>
      <c r="S72" s="2">
        <v>0</v>
      </c>
      <c r="T72" s="2">
        <v>0</v>
      </c>
      <c r="U72" s="2">
        <v>0</v>
      </c>
      <c r="V72" s="2">
        <v>0</v>
      </c>
      <c r="W72" s="2">
        <v>0</v>
      </c>
      <c r="X72" s="2">
        <v>0</v>
      </c>
      <c r="Y72" s="2">
        <v>0</v>
      </c>
      <c r="Z72" s="2">
        <v>0</v>
      </c>
      <c r="AA72" s="2">
        <f t="shared" si="37"/>
        <v>0</v>
      </c>
      <c r="AB72" s="129">
        <f t="shared" si="38"/>
        <v>66532.249259624878</v>
      </c>
      <c r="AC72" s="129">
        <f t="shared" si="39"/>
        <v>11070.21865745311</v>
      </c>
      <c r="AD72" s="130">
        <f t="shared" si="40"/>
        <v>61209.827739387954</v>
      </c>
      <c r="AE72" s="130">
        <f t="shared" si="41"/>
        <v>19644.61994076999</v>
      </c>
      <c r="AF72" s="130">
        <f t="shared" si="42"/>
        <v>5281.3425468904243</v>
      </c>
      <c r="AG72" s="130">
        <f t="shared" si="43"/>
        <v>57565.468904244815</v>
      </c>
      <c r="AH72" s="130">
        <f t="shared" si="44"/>
        <v>0</v>
      </c>
      <c r="AI72" s="131">
        <f t="shared" si="45"/>
        <v>18587.131786771963</v>
      </c>
      <c r="AJ72" s="131">
        <f t="shared" si="46"/>
        <v>3107.0113524185585</v>
      </c>
      <c r="AK72" s="131">
        <f t="shared" si="47"/>
        <v>1639.9787759131293</v>
      </c>
      <c r="AL72" s="131">
        <f t="shared" si="48"/>
        <v>243.33662388943731</v>
      </c>
      <c r="AM72" s="131">
        <f t="shared" si="49"/>
        <v>215230.54689042448</v>
      </c>
      <c r="AN72" s="131">
        <f t="shared" si="50"/>
        <v>1406.7127344521225</v>
      </c>
      <c r="AO72" s="131">
        <f t="shared" si="51"/>
        <v>0</v>
      </c>
      <c r="AP72" s="131">
        <f t="shared" si="52"/>
        <v>104244.81737413623</v>
      </c>
      <c r="AQ72" s="131">
        <f t="shared" si="53"/>
        <v>14019.386475814412</v>
      </c>
      <c r="AR72" s="131">
        <f t="shared" si="54"/>
        <v>1579.4669299111549</v>
      </c>
      <c r="AS72" s="131">
        <f t="shared" si="55"/>
        <v>122646.45952615992</v>
      </c>
      <c r="AT72" s="131">
        <f t="shared" si="56"/>
        <v>8226.1549851924974</v>
      </c>
      <c r="AU72" s="131">
        <f t="shared" si="57"/>
        <v>0</v>
      </c>
      <c r="AV72" s="131">
        <f t="shared" si="58"/>
        <v>466193.73149062193</v>
      </c>
      <c r="AW72" s="131">
        <f t="shared" si="59"/>
        <v>10461.500493583415</v>
      </c>
      <c r="AX72" s="131">
        <f t="shared" si="60"/>
        <v>0</v>
      </c>
      <c r="AY72" s="131">
        <f t="shared" si="61"/>
        <v>169.49654491609081</v>
      </c>
      <c r="AZ72" s="131">
        <f t="shared" si="62"/>
        <v>4565.4244817374138</v>
      </c>
      <c r="BA72" s="131">
        <f t="shared" si="63"/>
        <v>5299.8519249753208</v>
      </c>
      <c r="BB72" s="131">
        <f t="shared" si="64"/>
        <v>621.91510365251725</v>
      </c>
      <c r="BC72" s="131">
        <f t="shared" si="65"/>
        <v>0</v>
      </c>
      <c r="BD72" s="131">
        <f t="shared" si="66"/>
        <v>82839.49703849951</v>
      </c>
      <c r="BE72" s="131">
        <f t="shared" si="67"/>
        <v>0</v>
      </c>
      <c r="BF72" s="131">
        <f t="shared" si="68"/>
        <v>325.76505429417574</v>
      </c>
      <c r="BG72" s="131">
        <f t="shared" si="69"/>
        <v>0</v>
      </c>
      <c r="BH72" s="131">
        <f t="shared" si="70"/>
        <v>0</v>
      </c>
    </row>
    <row r="73" spans="1:60" x14ac:dyDescent="0.25">
      <c r="A73" s="295"/>
      <c r="B73" s="295"/>
      <c r="C73" s="4" t="s">
        <v>200</v>
      </c>
      <c r="D73" s="96">
        <f t="shared" si="36"/>
        <v>4</v>
      </c>
      <c r="E73" s="2">
        <v>1</v>
      </c>
      <c r="F73" s="2">
        <v>1</v>
      </c>
      <c r="G73" s="2">
        <v>1</v>
      </c>
      <c r="H73" s="2">
        <v>1</v>
      </c>
      <c r="I73" s="2">
        <v>0</v>
      </c>
      <c r="J73" s="2">
        <v>0</v>
      </c>
      <c r="K73" s="2">
        <v>0</v>
      </c>
      <c r="L73" s="2">
        <v>0</v>
      </c>
      <c r="M73" s="2">
        <v>0</v>
      </c>
      <c r="N73" s="2">
        <v>0</v>
      </c>
      <c r="O73" s="2">
        <v>0</v>
      </c>
      <c r="P73" s="2">
        <v>0</v>
      </c>
      <c r="Q73" s="2">
        <v>0</v>
      </c>
      <c r="R73" s="2">
        <v>0</v>
      </c>
      <c r="S73" s="2">
        <v>0</v>
      </c>
      <c r="T73" s="2">
        <v>0</v>
      </c>
      <c r="U73" s="2">
        <v>0</v>
      </c>
      <c r="V73" s="2">
        <v>0</v>
      </c>
      <c r="W73" s="2">
        <v>0</v>
      </c>
      <c r="X73" s="2">
        <v>0</v>
      </c>
      <c r="Y73" s="2">
        <v>0</v>
      </c>
      <c r="Z73" s="2">
        <v>0</v>
      </c>
      <c r="AA73" s="2">
        <f t="shared" si="37"/>
        <v>2</v>
      </c>
      <c r="AB73" s="129">
        <f t="shared" si="38"/>
        <v>133064.49851924976</v>
      </c>
      <c r="AC73" s="129">
        <f t="shared" si="39"/>
        <v>22140.437314906219</v>
      </c>
      <c r="AD73" s="130">
        <f t="shared" si="40"/>
        <v>122419.65547877591</v>
      </c>
      <c r="AE73" s="130">
        <f t="shared" si="41"/>
        <v>39289.239881539979</v>
      </c>
      <c r="AF73" s="130">
        <f t="shared" si="42"/>
        <v>10562.685093780849</v>
      </c>
      <c r="AG73" s="130">
        <f t="shared" si="43"/>
        <v>115130.93780848963</v>
      </c>
      <c r="AH73" s="130">
        <f t="shared" si="44"/>
        <v>0</v>
      </c>
      <c r="AI73" s="131">
        <f t="shared" si="45"/>
        <v>37174.263573543925</v>
      </c>
      <c r="AJ73" s="131">
        <f t="shared" si="46"/>
        <v>6214.0227048371171</v>
      </c>
      <c r="AK73" s="131">
        <f t="shared" si="47"/>
        <v>3279.9575518262586</v>
      </c>
      <c r="AL73" s="131">
        <f t="shared" si="48"/>
        <v>486.67324777887461</v>
      </c>
      <c r="AM73" s="131">
        <f t="shared" si="49"/>
        <v>430461.09378084895</v>
      </c>
      <c r="AN73" s="131">
        <f t="shared" si="50"/>
        <v>2813.425468904245</v>
      </c>
      <c r="AO73" s="131">
        <f t="shared" si="51"/>
        <v>0</v>
      </c>
      <c r="AP73" s="131">
        <f t="shared" si="52"/>
        <v>208489.63474827245</v>
      </c>
      <c r="AQ73" s="131">
        <f t="shared" si="53"/>
        <v>28038.772951628824</v>
      </c>
      <c r="AR73" s="131">
        <f t="shared" si="54"/>
        <v>3158.9338598223098</v>
      </c>
      <c r="AS73" s="131">
        <f t="shared" si="55"/>
        <v>245292.91905231983</v>
      </c>
      <c r="AT73" s="131">
        <f t="shared" si="56"/>
        <v>16452.309970384995</v>
      </c>
      <c r="AU73" s="131">
        <f t="shared" si="57"/>
        <v>0</v>
      </c>
      <c r="AV73" s="131">
        <f t="shared" si="58"/>
        <v>932387.46298124385</v>
      </c>
      <c r="AW73" s="131">
        <f t="shared" si="59"/>
        <v>20923.00098716683</v>
      </c>
      <c r="AX73" s="131">
        <f t="shared" si="60"/>
        <v>0</v>
      </c>
      <c r="AY73" s="131">
        <f t="shared" si="61"/>
        <v>338.99308983218162</v>
      </c>
      <c r="AZ73" s="131">
        <f t="shared" si="62"/>
        <v>9130.8489634748275</v>
      </c>
      <c r="BA73" s="131">
        <f t="shared" si="63"/>
        <v>10599.703849950642</v>
      </c>
      <c r="BB73" s="131">
        <f t="shared" si="64"/>
        <v>1243.8302073050345</v>
      </c>
      <c r="BC73" s="131">
        <f t="shared" si="65"/>
        <v>0</v>
      </c>
      <c r="BD73" s="131">
        <f t="shared" si="66"/>
        <v>165678.99407699902</v>
      </c>
      <c r="BE73" s="131">
        <f t="shared" si="67"/>
        <v>0</v>
      </c>
      <c r="BF73" s="131">
        <f t="shared" si="68"/>
        <v>651.53010858835148</v>
      </c>
      <c r="BG73" s="131">
        <f t="shared" si="69"/>
        <v>0</v>
      </c>
      <c r="BH73" s="131">
        <f t="shared" si="70"/>
        <v>0</v>
      </c>
    </row>
    <row r="74" spans="1:60" x14ac:dyDescent="0.25">
      <c r="A74" s="295"/>
      <c r="B74" s="295"/>
      <c r="C74" s="4" t="s">
        <v>199</v>
      </c>
      <c r="D74" s="96">
        <f t="shared" si="36"/>
        <v>3</v>
      </c>
      <c r="E74" s="2">
        <v>1</v>
      </c>
      <c r="F74" s="2">
        <v>1</v>
      </c>
      <c r="G74" s="2">
        <v>0</v>
      </c>
      <c r="H74" s="2">
        <v>0</v>
      </c>
      <c r="I74" s="2">
        <v>0</v>
      </c>
      <c r="J74" s="2">
        <v>0</v>
      </c>
      <c r="K74" s="2">
        <v>0</v>
      </c>
      <c r="L74" s="2">
        <v>1</v>
      </c>
      <c r="M74" s="2">
        <v>0</v>
      </c>
      <c r="N74" s="2">
        <v>0</v>
      </c>
      <c r="O74" s="2">
        <v>0</v>
      </c>
      <c r="P74" s="2">
        <v>0</v>
      </c>
      <c r="Q74" s="2">
        <v>0</v>
      </c>
      <c r="R74" s="2">
        <v>0</v>
      </c>
      <c r="S74" s="2">
        <v>0</v>
      </c>
      <c r="T74" s="2">
        <v>0</v>
      </c>
      <c r="U74" s="2">
        <v>0</v>
      </c>
      <c r="V74" s="2">
        <v>0</v>
      </c>
      <c r="W74" s="2">
        <v>0</v>
      </c>
      <c r="X74" s="2">
        <v>0</v>
      </c>
      <c r="Y74" s="2">
        <v>0</v>
      </c>
      <c r="Z74" s="2">
        <v>0</v>
      </c>
      <c r="AA74" s="2">
        <f t="shared" si="37"/>
        <v>1</v>
      </c>
      <c r="AB74" s="129">
        <f t="shared" si="38"/>
        <v>99798.373889437324</v>
      </c>
      <c r="AC74" s="129">
        <f t="shared" si="39"/>
        <v>16605.327986179665</v>
      </c>
      <c r="AD74" s="130">
        <f t="shared" si="40"/>
        <v>91814.741609081932</v>
      </c>
      <c r="AE74" s="130">
        <f t="shared" si="41"/>
        <v>29466.929911154984</v>
      </c>
      <c r="AF74" s="130">
        <f t="shared" si="42"/>
        <v>7922.0138203356364</v>
      </c>
      <c r="AG74" s="130">
        <f t="shared" si="43"/>
        <v>86348.203356367216</v>
      </c>
      <c r="AH74" s="130">
        <f t="shared" si="44"/>
        <v>0</v>
      </c>
      <c r="AI74" s="131">
        <f t="shared" si="45"/>
        <v>27880.697680157944</v>
      </c>
      <c r="AJ74" s="131">
        <f t="shared" si="46"/>
        <v>4660.517028627838</v>
      </c>
      <c r="AK74" s="131">
        <f t="shared" si="47"/>
        <v>2459.9681638696939</v>
      </c>
      <c r="AL74" s="131">
        <f t="shared" si="48"/>
        <v>365.00493583415596</v>
      </c>
      <c r="AM74" s="131">
        <f t="shared" si="49"/>
        <v>322845.82033563673</v>
      </c>
      <c r="AN74" s="131">
        <f t="shared" si="50"/>
        <v>2110.0691016781839</v>
      </c>
      <c r="AO74" s="131">
        <f t="shared" si="51"/>
        <v>0</v>
      </c>
      <c r="AP74" s="131">
        <f t="shared" si="52"/>
        <v>156367.22606120433</v>
      </c>
      <c r="AQ74" s="131">
        <f t="shared" si="53"/>
        <v>21029.079713721618</v>
      </c>
      <c r="AR74" s="131">
        <f t="shared" si="54"/>
        <v>2369.2003948667325</v>
      </c>
      <c r="AS74" s="131">
        <f t="shared" si="55"/>
        <v>183969.68928923988</v>
      </c>
      <c r="AT74" s="131">
        <f t="shared" si="56"/>
        <v>12339.232477788746</v>
      </c>
      <c r="AU74" s="131">
        <f t="shared" si="57"/>
        <v>0</v>
      </c>
      <c r="AV74" s="131">
        <f t="shared" si="58"/>
        <v>699290.59723593295</v>
      </c>
      <c r="AW74" s="131">
        <f t="shared" si="59"/>
        <v>15692.250740375122</v>
      </c>
      <c r="AX74" s="131">
        <f t="shared" si="60"/>
        <v>0</v>
      </c>
      <c r="AY74" s="131">
        <f t="shared" si="61"/>
        <v>254.24481737413623</v>
      </c>
      <c r="AZ74" s="131">
        <f t="shared" si="62"/>
        <v>6848.1367226061211</v>
      </c>
      <c r="BA74" s="131">
        <f t="shared" si="63"/>
        <v>7949.7778874629812</v>
      </c>
      <c r="BB74" s="131">
        <f t="shared" si="64"/>
        <v>932.87265547877587</v>
      </c>
      <c r="BC74" s="131">
        <f t="shared" si="65"/>
        <v>0</v>
      </c>
      <c r="BD74" s="131">
        <f t="shared" si="66"/>
        <v>124259.24555774927</v>
      </c>
      <c r="BE74" s="131">
        <f t="shared" si="67"/>
        <v>0</v>
      </c>
      <c r="BF74" s="131">
        <f t="shared" si="68"/>
        <v>488.64758144126358</v>
      </c>
      <c r="BG74" s="131">
        <f t="shared" si="69"/>
        <v>0</v>
      </c>
      <c r="BH74" s="131">
        <f t="shared" si="70"/>
        <v>0</v>
      </c>
    </row>
    <row r="75" spans="1:60" x14ac:dyDescent="0.25">
      <c r="A75" s="295"/>
      <c r="B75" s="295"/>
      <c r="C75" s="4" t="s">
        <v>198</v>
      </c>
      <c r="D75" s="96">
        <f t="shared" si="36"/>
        <v>6</v>
      </c>
      <c r="E75" s="2">
        <v>1</v>
      </c>
      <c r="F75" s="2">
        <v>2</v>
      </c>
      <c r="G75" s="2">
        <v>2</v>
      </c>
      <c r="H75" s="2">
        <v>1</v>
      </c>
      <c r="I75" s="2">
        <v>0</v>
      </c>
      <c r="J75" s="2">
        <v>0</v>
      </c>
      <c r="K75" s="2">
        <v>0</v>
      </c>
      <c r="L75" s="2">
        <v>0</v>
      </c>
      <c r="M75" s="2">
        <v>0</v>
      </c>
      <c r="N75" s="2">
        <v>0</v>
      </c>
      <c r="O75" s="2">
        <v>0</v>
      </c>
      <c r="P75" s="2">
        <v>0</v>
      </c>
      <c r="Q75" s="2">
        <v>0</v>
      </c>
      <c r="R75" s="2">
        <v>0</v>
      </c>
      <c r="S75" s="2">
        <v>0</v>
      </c>
      <c r="T75" s="2">
        <v>0</v>
      </c>
      <c r="U75" s="2">
        <v>0</v>
      </c>
      <c r="V75" s="2">
        <v>0</v>
      </c>
      <c r="W75" s="2">
        <v>0</v>
      </c>
      <c r="X75" s="2">
        <v>0</v>
      </c>
      <c r="Y75" s="2">
        <v>0</v>
      </c>
      <c r="Z75" s="2">
        <v>0</v>
      </c>
      <c r="AA75" s="2">
        <f t="shared" si="37"/>
        <v>3</v>
      </c>
      <c r="AB75" s="129">
        <f t="shared" si="38"/>
        <v>199596.74777887465</v>
      </c>
      <c r="AC75" s="129">
        <f t="shared" si="39"/>
        <v>33210.655972359331</v>
      </c>
      <c r="AD75" s="130">
        <f t="shared" si="40"/>
        <v>183629.48321816386</v>
      </c>
      <c r="AE75" s="130">
        <f t="shared" si="41"/>
        <v>58933.859822309969</v>
      </c>
      <c r="AF75" s="130">
        <f t="shared" si="42"/>
        <v>15844.027640671273</v>
      </c>
      <c r="AG75" s="130">
        <f t="shared" si="43"/>
        <v>172696.40671273443</v>
      </c>
      <c r="AH75" s="130">
        <f t="shared" si="44"/>
        <v>0</v>
      </c>
      <c r="AI75" s="131">
        <f t="shared" si="45"/>
        <v>55761.395360315888</v>
      </c>
      <c r="AJ75" s="131">
        <f t="shared" si="46"/>
        <v>9321.0340572556761</v>
      </c>
      <c r="AK75" s="131">
        <f t="shared" si="47"/>
        <v>4919.9363277393877</v>
      </c>
      <c r="AL75" s="131">
        <f t="shared" si="48"/>
        <v>730.00987166831192</v>
      </c>
      <c r="AM75" s="131">
        <f t="shared" si="49"/>
        <v>645691.64067127346</v>
      </c>
      <c r="AN75" s="131">
        <f t="shared" si="50"/>
        <v>4220.1382033563677</v>
      </c>
      <c r="AO75" s="131">
        <f t="shared" si="51"/>
        <v>0</v>
      </c>
      <c r="AP75" s="131">
        <f t="shared" si="52"/>
        <v>312734.45212240866</v>
      </c>
      <c r="AQ75" s="131">
        <f t="shared" si="53"/>
        <v>42058.159427443235</v>
      </c>
      <c r="AR75" s="131">
        <f t="shared" si="54"/>
        <v>4738.400789733465</v>
      </c>
      <c r="AS75" s="131">
        <f t="shared" si="55"/>
        <v>367939.37857847975</v>
      </c>
      <c r="AT75" s="131">
        <f t="shared" si="56"/>
        <v>24678.464955577492</v>
      </c>
      <c r="AU75" s="131">
        <f t="shared" si="57"/>
        <v>0</v>
      </c>
      <c r="AV75" s="131">
        <f t="shared" si="58"/>
        <v>1398581.1944718659</v>
      </c>
      <c r="AW75" s="131">
        <f t="shared" si="59"/>
        <v>31384.501480750245</v>
      </c>
      <c r="AX75" s="131">
        <f t="shared" si="60"/>
        <v>0</v>
      </c>
      <c r="AY75" s="131">
        <f t="shared" si="61"/>
        <v>508.48963474827247</v>
      </c>
      <c r="AZ75" s="131">
        <f t="shared" si="62"/>
        <v>13696.273445212242</v>
      </c>
      <c r="BA75" s="131">
        <f t="shared" si="63"/>
        <v>15899.555774925962</v>
      </c>
      <c r="BB75" s="131">
        <f t="shared" si="64"/>
        <v>1865.7453109575517</v>
      </c>
      <c r="BC75" s="131">
        <f t="shared" si="65"/>
        <v>0</v>
      </c>
      <c r="BD75" s="131">
        <f t="shared" si="66"/>
        <v>248518.49111549853</v>
      </c>
      <c r="BE75" s="131">
        <f t="shared" si="67"/>
        <v>0</v>
      </c>
      <c r="BF75" s="131">
        <f t="shared" si="68"/>
        <v>977.29516288252717</v>
      </c>
      <c r="BG75" s="131">
        <f t="shared" si="69"/>
        <v>0</v>
      </c>
      <c r="BH75" s="131">
        <f t="shared" si="70"/>
        <v>0</v>
      </c>
    </row>
    <row r="76" spans="1:60" x14ac:dyDescent="0.25">
      <c r="A76" s="290"/>
      <c r="B76" s="290"/>
      <c r="C76" s="4" t="s">
        <v>197</v>
      </c>
      <c r="D76" s="96">
        <f t="shared" si="36"/>
        <v>2</v>
      </c>
      <c r="E76" s="2">
        <v>1</v>
      </c>
      <c r="F76" s="2">
        <v>1</v>
      </c>
      <c r="G76" s="2">
        <v>0</v>
      </c>
      <c r="H76" s="2">
        <v>0</v>
      </c>
      <c r="I76" s="2">
        <v>0</v>
      </c>
      <c r="J76" s="2">
        <v>0</v>
      </c>
      <c r="K76" s="2">
        <v>0</v>
      </c>
      <c r="L76" s="2">
        <v>0</v>
      </c>
      <c r="M76" s="2">
        <v>0</v>
      </c>
      <c r="N76" s="2">
        <v>0</v>
      </c>
      <c r="O76" s="2">
        <v>0</v>
      </c>
      <c r="P76" s="2">
        <v>0</v>
      </c>
      <c r="Q76" s="2">
        <v>0</v>
      </c>
      <c r="R76" s="2">
        <v>0</v>
      </c>
      <c r="S76" s="2">
        <v>0</v>
      </c>
      <c r="T76" s="2">
        <v>0</v>
      </c>
      <c r="U76" s="2">
        <v>0</v>
      </c>
      <c r="V76" s="2">
        <v>0</v>
      </c>
      <c r="W76" s="2">
        <v>0</v>
      </c>
      <c r="X76" s="2">
        <v>0</v>
      </c>
      <c r="Y76" s="2">
        <v>0</v>
      </c>
      <c r="Z76" s="2">
        <v>0</v>
      </c>
      <c r="AA76" s="2">
        <f t="shared" si="37"/>
        <v>0</v>
      </c>
      <c r="AB76" s="129">
        <f t="shared" si="38"/>
        <v>66532.249259624878</v>
      </c>
      <c r="AC76" s="129">
        <f t="shared" si="39"/>
        <v>11070.21865745311</v>
      </c>
      <c r="AD76" s="130">
        <f t="shared" si="40"/>
        <v>61209.827739387954</v>
      </c>
      <c r="AE76" s="130">
        <f t="shared" si="41"/>
        <v>19644.61994076999</v>
      </c>
      <c r="AF76" s="130">
        <f t="shared" si="42"/>
        <v>5281.3425468904243</v>
      </c>
      <c r="AG76" s="130">
        <f t="shared" si="43"/>
        <v>57565.468904244815</v>
      </c>
      <c r="AH76" s="130">
        <f t="shared" si="44"/>
        <v>0</v>
      </c>
      <c r="AI76" s="131">
        <f t="shared" si="45"/>
        <v>18587.131786771963</v>
      </c>
      <c r="AJ76" s="131">
        <f t="shared" si="46"/>
        <v>3107.0113524185585</v>
      </c>
      <c r="AK76" s="131">
        <f t="shared" si="47"/>
        <v>1639.9787759131293</v>
      </c>
      <c r="AL76" s="131">
        <f t="shared" si="48"/>
        <v>243.33662388943731</v>
      </c>
      <c r="AM76" s="131">
        <f t="shared" si="49"/>
        <v>215230.54689042448</v>
      </c>
      <c r="AN76" s="131">
        <f t="shared" si="50"/>
        <v>1406.7127344521225</v>
      </c>
      <c r="AO76" s="131">
        <f t="shared" si="51"/>
        <v>0</v>
      </c>
      <c r="AP76" s="131">
        <f t="shared" si="52"/>
        <v>104244.81737413623</v>
      </c>
      <c r="AQ76" s="131">
        <f t="shared" si="53"/>
        <v>14019.386475814412</v>
      </c>
      <c r="AR76" s="131">
        <f t="shared" si="54"/>
        <v>1579.4669299111549</v>
      </c>
      <c r="AS76" s="131">
        <f t="shared" si="55"/>
        <v>122646.45952615992</v>
      </c>
      <c r="AT76" s="131">
        <f t="shared" si="56"/>
        <v>8226.1549851924974</v>
      </c>
      <c r="AU76" s="131">
        <f t="shared" si="57"/>
        <v>0</v>
      </c>
      <c r="AV76" s="131">
        <f t="shared" si="58"/>
        <v>466193.73149062193</v>
      </c>
      <c r="AW76" s="131">
        <f t="shared" si="59"/>
        <v>10461.500493583415</v>
      </c>
      <c r="AX76" s="131">
        <f t="shared" si="60"/>
        <v>0</v>
      </c>
      <c r="AY76" s="131">
        <f t="shared" si="61"/>
        <v>169.49654491609081</v>
      </c>
      <c r="AZ76" s="131">
        <f t="shared" si="62"/>
        <v>4565.4244817374138</v>
      </c>
      <c r="BA76" s="131">
        <f t="shared" si="63"/>
        <v>5299.8519249753208</v>
      </c>
      <c r="BB76" s="131">
        <f t="shared" si="64"/>
        <v>621.91510365251725</v>
      </c>
      <c r="BC76" s="131">
        <f t="shared" si="65"/>
        <v>0</v>
      </c>
      <c r="BD76" s="131">
        <f t="shared" si="66"/>
        <v>82839.49703849951</v>
      </c>
      <c r="BE76" s="131">
        <f t="shared" si="67"/>
        <v>0</v>
      </c>
      <c r="BF76" s="131">
        <f t="shared" si="68"/>
        <v>325.76505429417574</v>
      </c>
      <c r="BG76" s="131">
        <f t="shared" si="69"/>
        <v>0</v>
      </c>
      <c r="BH76" s="131">
        <f t="shared" si="70"/>
        <v>0</v>
      </c>
    </row>
    <row r="77" spans="1:60" x14ac:dyDescent="0.25">
      <c r="A77" s="294" t="s">
        <v>196</v>
      </c>
      <c r="B77" s="299">
        <v>136</v>
      </c>
      <c r="C77" s="4" t="s">
        <v>195</v>
      </c>
      <c r="D77" s="96">
        <f t="shared" si="36"/>
        <v>13</v>
      </c>
      <c r="E77" s="2">
        <v>4</v>
      </c>
      <c r="F77" s="2">
        <v>6</v>
      </c>
      <c r="G77" s="2">
        <v>1</v>
      </c>
      <c r="H77" s="2">
        <v>2</v>
      </c>
      <c r="I77" s="2">
        <v>0</v>
      </c>
      <c r="J77" s="2">
        <v>0</v>
      </c>
      <c r="K77" s="2">
        <v>0</v>
      </c>
      <c r="L77" s="2">
        <v>0</v>
      </c>
      <c r="M77" s="2">
        <v>0</v>
      </c>
      <c r="N77" s="2">
        <v>0</v>
      </c>
      <c r="O77" s="2">
        <v>0</v>
      </c>
      <c r="P77" s="2">
        <v>0</v>
      </c>
      <c r="Q77" s="2">
        <v>0</v>
      </c>
      <c r="R77" s="2">
        <v>0</v>
      </c>
      <c r="S77" s="2">
        <v>0</v>
      </c>
      <c r="T77" s="2">
        <v>0</v>
      </c>
      <c r="U77" s="2">
        <v>0</v>
      </c>
      <c r="V77" s="2">
        <v>0</v>
      </c>
      <c r="W77" s="2">
        <v>0</v>
      </c>
      <c r="X77" s="2">
        <v>0</v>
      </c>
      <c r="Y77" s="2">
        <v>0</v>
      </c>
      <c r="Z77" s="2">
        <v>0</v>
      </c>
      <c r="AA77" s="2">
        <f t="shared" si="37"/>
        <v>3</v>
      </c>
      <c r="AB77" s="129">
        <f t="shared" si="38"/>
        <v>432459.62018756173</v>
      </c>
      <c r="AC77" s="129">
        <f t="shared" si="39"/>
        <v>71956.421273445216</v>
      </c>
      <c r="AD77" s="130">
        <f t="shared" si="40"/>
        <v>397863.88030602172</v>
      </c>
      <c r="AE77" s="130">
        <f t="shared" si="41"/>
        <v>127690.02961500493</v>
      </c>
      <c r="AF77" s="130">
        <f t="shared" si="42"/>
        <v>34328.726554787761</v>
      </c>
      <c r="AG77" s="130">
        <f t="shared" si="43"/>
        <v>374175.54787759128</v>
      </c>
      <c r="AH77" s="130">
        <f t="shared" si="44"/>
        <v>0</v>
      </c>
      <c r="AI77" s="131">
        <f t="shared" si="45"/>
        <v>120816.35661401776</v>
      </c>
      <c r="AJ77" s="131">
        <f t="shared" si="46"/>
        <v>20195.573790720631</v>
      </c>
      <c r="AK77" s="131">
        <f t="shared" si="47"/>
        <v>10659.86204343534</v>
      </c>
      <c r="AL77" s="131">
        <f t="shared" si="48"/>
        <v>1581.6880552813425</v>
      </c>
      <c r="AM77" s="131">
        <f t="shared" si="49"/>
        <v>1398998.5547877592</v>
      </c>
      <c r="AN77" s="131">
        <f t="shared" si="50"/>
        <v>9143.6327739387962</v>
      </c>
      <c r="AO77" s="131">
        <f t="shared" si="51"/>
        <v>0</v>
      </c>
      <c r="AP77" s="131">
        <f t="shared" si="52"/>
        <v>677591.31293188548</v>
      </c>
      <c r="AQ77" s="131">
        <f t="shared" si="53"/>
        <v>91126.01209279368</v>
      </c>
      <c r="AR77" s="131">
        <f t="shared" si="54"/>
        <v>10266.535044422508</v>
      </c>
      <c r="AS77" s="131">
        <f t="shared" si="55"/>
        <v>797201.9869200394</v>
      </c>
      <c r="AT77" s="131">
        <f t="shared" si="56"/>
        <v>53470.007403751231</v>
      </c>
      <c r="AU77" s="131">
        <f t="shared" si="57"/>
        <v>0</v>
      </c>
      <c r="AV77" s="131">
        <f t="shared" si="58"/>
        <v>3030259.2546890425</v>
      </c>
      <c r="AW77" s="131">
        <f t="shared" si="59"/>
        <v>67999.753208292197</v>
      </c>
      <c r="AX77" s="131">
        <f t="shared" si="60"/>
        <v>0</v>
      </c>
      <c r="AY77" s="131">
        <f t="shared" si="61"/>
        <v>1101.7275419545904</v>
      </c>
      <c r="AZ77" s="131">
        <f t="shared" si="62"/>
        <v>29675.259131293191</v>
      </c>
      <c r="BA77" s="131">
        <f t="shared" si="63"/>
        <v>34449.037512339586</v>
      </c>
      <c r="BB77" s="131">
        <f t="shared" si="64"/>
        <v>4042.4481737413621</v>
      </c>
      <c r="BC77" s="131">
        <f t="shared" si="65"/>
        <v>0</v>
      </c>
      <c r="BD77" s="131">
        <f t="shared" si="66"/>
        <v>538456.73075024679</v>
      </c>
      <c r="BE77" s="131">
        <f t="shared" si="67"/>
        <v>0</v>
      </c>
      <c r="BF77" s="131">
        <f t="shared" si="68"/>
        <v>2117.4728529121421</v>
      </c>
      <c r="BG77" s="131">
        <f t="shared" si="69"/>
        <v>0</v>
      </c>
      <c r="BH77" s="131">
        <f t="shared" si="70"/>
        <v>0</v>
      </c>
    </row>
    <row r="78" spans="1:60" x14ac:dyDescent="0.25">
      <c r="A78" s="295"/>
      <c r="B78" s="295"/>
      <c r="C78" s="4" t="s">
        <v>194</v>
      </c>
      <c r="D78" s="96">
        <f t="shared" si="36"/>
        <v>3</v>
      </c>
      <c r="E78" s="2">
        <v>1</v>
      </c>
      <c r="F78" s="2">
        <v>2</v>
      </c>
      <c r="G78" s="2">
        <v>0</v>
      </c>
      <c r="H78" s="2">
        <v>0</v>
      </c>
      <c r="I78" s="2">
        <v>0</v>
      </c>
      <c r="J78" s="2">
        <v>0</v>
      </c>
      <c r="K78" s="2">
        <v>0</v>
      </c>
      <c r="L78" s="2">
        <v>0</v>
      </c>
      <c r="M78" s="2">
        <v>0</v>
      </c>
      <c r="N78" s="2">
        <v>0</v>
      </c>
      <c r="O78" s="2">
        <v>0</v>
      </c>
      <c r="P78" s="2">
        <v>0</v>
      </c>
      <c r="Q78" s="2">
        <v>0</v>
      </c>
      <c r="R78" s="2">
        <v>0</v>
      </c>
      <c r="S78" s="2">
        <v>0</v>
      </c>
      <c r="T78" s="2">
        <v>0</v>
      </c>
      <c r="U78" s="2">
        <v>0</v>
      </c>
      <c r="V78" s="2">
        <v>0</v>
      </c>
      <c r="W78" s="2">
        <v>0</v>
      </c>
      <c r="X78" s="2">
        <v>0</v>
      </c>
      <c r="Y78" s="2">
        <v>0</v>
      </c>
      <c r="Z78" s="2">
        <v>0</v>
      </c>
      <c r="AA78" s="2">
        <f t="shared" si="37"/>
        <v>0</v>
      </c>
      <c r="AB78" s="129">
        <f t="shared" si="38"/>
        <v>99798.373889437324</v>
      </c>
      <c r="AC78" s="129">
        <f t="shared" si="39"/>
        <v>16605.327986179665</v>
      </c>
      <c r="AD78" s="130">
        <f t="shared" si="40"/>
        <v>91814.741609081932</v>
      </c>
      <c r="AE78" s="130">
        <f t="shared" si="41"/>
        <v>29466.929911154984</v>
      </c>
      <c r="AF78" s="130">
        <f t="shared" si="42"/>
        <v>7922.0138203356364</v>
      </c>
      <c r="AG78" s="130">
        <f t="shared" si="43"/>
        <v>86348.203356367216</v>
      </c>
      <c r="AH78" s="130">
        <f t="shared" si="44"/>
        <v>0</v>
      </c>
      <c r="AI78" s="131">
        <f t="shared" si="45"/>
        <v>27880.697680157944</v>
      </c>
      <c r="AJ78" s="131">
        <f t="shared" si="46"/>
        <v>4660.517028627838</v>
      </c>
      <c r="AK78" s="131">
        <f t="shared" si="47"/>
        <v>2459.9681638696939</v>
      </c>
      <c r="AL78" s="131">
        <f t="shared" si="48"/>
        <v>365.00493583415596</v>
      </c>
      <c r="AM78" s="131">
        <f t="shared" si="49"/>
        <v>322845.82033563673</v>
      </c>
      <c r="AN78" s="131">
        <f t="shared" si="50"/>
        <v>2110.0691016781839</v>
      </c>
      <c r="AO78" s="131">
        <f t="shared" si="51"/>
        <v>0</v>
      </c>
      <c r="AP78" s="131">
        <f t="shared" si="52"/>
        <v>156367.22606120433</v>
      </c>
      <c r="AQ78" s="131">
        <f t="shared" si="53"/>
        <v>21029.079713721618</v>
      </c>
      <c r="AR78" s="131">
        <f t="shared" si="54"/>
        <v>2369.2003948667325</v>
      </c>
      <c r="AS78" s="131">
        <f t="shared" si="55"/>
        <v>183969.68928923988</v>
      </c>
      <c r="AT78" s="131">
        <f t="shared" si="56"/>
        <v>12339.232477788746</v>
      </c>
      <c r="AU78" s="131">
        <f t="shared" si="57"/>
        <v>0</v>
      </c>
      <c r="AV78" s="131">
        <f t="shared" si="58"/>
        <v>699290.59723593295</v>
      </c>
      <c r="AW78" s="131">
        <f t="shared" si="59"/>
        <v>15692.250740375122</v>
      </c>
      <c r="AX78" s="131">
        <f t="shared" si="60"/>
        <v>0</v>
      </c>
      <c r="AY78" s="131">
        <f t="shared" si="61"/>
        <v>254.24481737413623</v>
      </c>
      <c r="AZ78" s="131">
        <f t="shared" si="62"/>
        <v>6848.1367226061211</v>
      </c>
      <c r="BA78" s="131">
        <f t="shared" si="63"/>
        <v>7949.7778874629812</v>
      </c>
      <c r="BB78" s="131">
        <f t="shared" si="64"/>
        <v>932.87265547877587</v>
      </c>
      <c r="BC78" s="131">
        <f t="shared" si="65"/>
        <v>0</v>
      </c>
      <c r="BD78" s="131">
        <f t="shared" si="66"/>
        <v>124259.24555774927</v>
      </c>
      <c r="BE78" s="131">
        <f t="shared" si="67"/>
        <v>0</v>
      </c>
      <c r="BF78" s="131">
        <f t="shared" si="68"/>
        <v>488.64758144126358</v>
      </c>
      <c r="BG78" s="131">
        <f t="shared" si="69"/>
        <v>0</v>
      </c>
      <c r="BH78" s="131">
        <f t="shared" si="70"/>
        <v>0</v>
      </c>
    </row>
    <row r="79" spans="1:60" x14ac:dyDescent="0.25">
      <c r="A79" s="295"/>
      <c r="B79" s="295"/>
      <c r="C79" s="4" t="s">
        <v>193</v>
      </c>
      <c r="D79" s="96">
        <f t="shared" si="36"/>
        <v>13</v>
      </c>
      <c r="E79" s="2">
        <v>2</v>
      </c>
      <c r="F79" s="2">
        <v>5</v>
      </c>
      <c r="G79" s="2">
        <v>1</v>
      </c>
      <c r="H79" s="2">
        <v>5</v>
      </c>
      <c r="I79" s="2">
        <v>0</v>
      </c>
      <c r="J79" s="2">
        <v>0</v>
      </c>
      <c r="K79" s="2">
        <v>0</v>
      </c>
      <c r="L79" s="2">
        <v>0</v>
      </c>
      <c r="M79" s="2">
        <v>0</v>
      </c>
      <c r="N79" s="2">
        <v>0</v>
      </c>
      <c r="O79" s="2">
        <v>0</v>
      </c>
      <c r="P79" s="2">
        <v>0</v>
      </c>
      <c r="Q79" s="2">
        <v>0</v>
      </c>
      <c r="R79" s="2">
        <v>0</v>
      </c>
      <c r="S79" s="2">
        <v>0</v>
      </c>
      <c r="T79" s="2">
        <v>0</v>
      </c>
      <c r="U79" s="2">
        <v>0</v>
      </c>
      <c r="V79" s="2">
        <v>0</v>
      </c>
      <c r="W79" s="2">
        <v>0</v>
      </c>
      <c r="X79" s="2">
        <v>0</v>
      </c>
      <c r="Y79" s="2">
        <v>0</v>
      </c>
      <c r="Z79" s="2">
        <v>0</v>
      </c>
      <c r="AA79" s="2">
        <f t="shared" si="37"/>
        <v>6</v>
      </c>
      <c r="AB79" s="129">
        <f t="shared" si="38"/>
        <v>432459.62018756173</v>
      </c>
      <c r="AC79" s="129">
        <f t="shared" si="39"/>
        <v>71956.421273445216</v>
      </c>
      <c r="AD79" s="130">
        <f t="shared" si="40"/>
        <v>397863.88030602172</v>
      </c>
      <c r="AE79" s="130">
        <f t="shared" si="41"/>
        <v>127690.02961500493</v>
      </c>
      <c r="AF79" s="130">
        <f t="shared" si="42"/>
        <v>34328.726554787761</v>
      </c>
      <c r="AG79" s="130">
        <f t="shared" si="43"/>
        <v>374175.54787759128</v>
      </c>
      <c r="AH79" s="130">
        <f t="shared" si="44"/>
        <v>0</v>
      </c>
      <c r="AI79" s="131">
        <f t="shared" si="45"/>
        <v>120816.35661401776</v>
      </c>
      <c r="AJ79" s="131">
        <f t="shared" si="46"/>
        <v>20195.573790720631</v>
      </c>
      <c r="AK79" s="131">
        <f t="shared" si="47"/>
        <v>10659.86204343534</v>
      </c>
      <c r="AL79" s="131">
        <f t="shared" si="48"/>
        <v>1581.6880552813425</v>
      </c>
      <c r="AM79" s="131">
        <f t="shared" si="49"/>
        <v>1398998.5547877592</v>
      </c>
      <c r="AN79" s="131">
        <f t="shared" si="50"/>
        <v>9143.6327739387962</v>
      </c>
      <c r="AO79" s="131">
        <f t="shared" si="51"/>
        <v>0</v>
      </c>
      <c r="AP79" s="131">
        <f t="shared" si="52"/>
        <v>677591.31293188548</v>
      </c>
      <c r="AQ79" s="131">
        <f t="shared" si="53"/>
        <v>91126.01209279368</v>
      </c>
      <c r="AR79" s="131">
        <f t="shared" si="54"/>
        <v>10266.535044422508</v>
      </c>
      <c r="AS79" s="131">
        <f t="shared" si="55"/>
        <v>797201.9869200394</v>
      </c>
      <c r="AT79" s="131">
        <f t="shared" si="56"/>
        <v>53470.007403751231</v>
      </c>
      <c r="AU79" s="131">
        <f t="shared" si="57"/>
        <v>0</v>
      </c>
      <c r="AV79" s="131">
        <f t="shared" si="58"/>
        <v>3030259.2546890425</v>
      </c>
      <c r="AW79" s="131">
        <f t="shared" si="59"/>
        <v>67999.753208292197</v>
      </c>
      <c r="AX79" s="131">
        <f t="shared" si="60"/>
        <v>0</v>
      </c>
      <c r="AY79" s="131">
        <f t="shared" si="61"/>
        <v>1101.7275419545904</v>
      </c>
      <c r="AZ79" s="131">
        <f t="shared" si="62"/>
        <v>29675.259131293191</v>
      </c>
      <c r="BA79" s="131">
        <f t="shared" si="63"/>
        <v>34449.037512339586</v>
      </c>
      <c r="BB79" s="131">
        <f t="shared" si="64"/>
        <v>4042.4481737413621</v>
      </c>
      <c r="BC79" s="131">
        <f t="shared" si="65"/>
        <v>0</v>
      </c>
      <c r="BD79" s="131">
        <f t="shared" si="66"/>
        <v>538456.73075024679</v>
      </c>
      <c r="BE79" s="131">
        <f t="shared" si="67"/>
        <v>0</v>
      </c>
      <c r="BF79" s="131">
        <f t="shared" si="68"/>
        <v>2117.4728529121421</v>
      </c>
      <c r="BG79" s="131">
        <f t="shared" si="69"/>
        <v>0</v>
      </c>
      <c r="BH79" s="131">
        <f t="shared" si="70"/>
        <v>0</v>
      </c>
    </row>
    <row r="80" spans="1:60" x14ac:dyDescent="0.25">
      <c r="A80" s="295"/>
      <c r="B80" s="295"/>
      <c r="C80" s="4" t="s">
        <v>192</v>
      </c>
      <c r="D80" s="96">
        <f t="shared" si="36"/>
        <v>5</v>
      </c>
      <c r="E80" s="2">
        <v>2</v>
      </c>
      <c r="F80" s="2">
        <v>1</v>
      </c>
      <c r="G80" s="2">
        <v>1</v>
      </c>
      <c r="H80" s="2">
        <v>1</v>
      </c>
      <c r="I80" s="2">
        <v>0</v>
      </c>
      <c r="J80" s="2">
        <v>0</v>
      </c>
      <c r="K80" s="2">
        <v>0</v>
      </c>
      <c r="L80" s="2">
        <v>0</v>
      </c>
      <c r="M80" s="2">
        <v>0</v>
      </c>
      <c r="N80" s="2">
        <v>0</v>
      </c>
      <c r="O80" s="2">
        <v>0</v>
      </c>
      <c r="P80" s="2">
        <v>0</v>
      </c>
      <c r="Q80" s="2">
        <v>0</v>
      </c>
      <c r="R80" s="2">
        <v>0</v>
      </c>
      <c r="S80" s="2">
        <v>0</v>
      </c>
      <c r="T80" s="2">
        <v>0</v>
      </c>
      <c r="U80" s="2">
        <v>0</v>
      </c>
      <c r="V80" s="2">
        <v>0</v>
      </c>
      <c r="W80" s="2">
        <v>0</v>
      </c>
      <c r="X80" s="2">
        <v>0</v>
      </c>
      <c r="Y80" s="2">
        <v>0</v>
      </c>
      <c r="Z80" s="2">
        <v>0</v>
      </c>
      <c r="AA80" s="2">
        <f t="shared" si="37"/>
        <v>2</v>
      </c>
      <c r="AB80" s="129">
        <f t="shared" si="38"/>
        <v>166330.62314906219</v>
      </c>
      <c r="AC80" s="129">
        <f t="shared" si="39"/>
        <v>27675.546643632773</v>
      </c>
      <c r="AD80" s="130">
        <f t="shared" si="40"/>
        <v>153024.5693484699</v>
      </c>
      <c r="AE80" s="130">
        <f t="shared" si="41"/>
        <v>49111.549851924974</v>
      </c>
      <c r="AF80" s="130">
        <f t="shared" si="42"/>
        <v>13203.356367226061</v>
      </c>
      <c r="AG80" s="130">
        <f t="shared" si="43"/>
        <v>143913.67226061205</v>
      </c>
      <c r="AH80" s="130">
        <f t="shared" si="44"/>
        <v>0</v>
      </c>
      <c r="AI80" s="131">
        <f t="shared" si="45"/>
        <v>46467.829466929907</v>
      </c>
      <c r="AJ80" s="131">
        <f t="shared" si="46"/>
        <v>7767.5283810463961</v>
      </c>
      <c r="AK80" s="131">
        <f t="shared" si="47"/>
        <v>4099.9469397828234</v>
      </c>
      <c r="AL80" s="131">
        <f t="shared" si="48"/>
        <v>608.34155972359326</v>
      </c>
      <c r="AM80" s="131">
        <f t="shared" si="49"/>
        <v>538076.36722606118</v>
      </c>
      <c r="AN80" s="131">
        <f t="shared" si="50"/>
        <v>3516.7818361303061</v>
      </c>
      <c r="AO80" s="131">
        <f t="shared" si="51"/>
        <v>0</v>
      </c>
      <c r="AP80" s="131">
        <f t="shared" si="52"/>
        <v>260612.04343534057</v>
      </c>
      <c r="AQ80" s="131">
        <f t="shared" si="53"/>
        <v>35048.466189536033</v>
      </c>
      <c r="AR80" s="131">
        <f t="shared" si="54"/>
        <v>3948.6673247778872</v>
      </c>
      <c r="AS80" s="131">
        <f t="shared" si="55"/>
        <v>306616.14881539979</v>
      </c>
      <c r="AT80" s="131">
        <f t="shared" si="56"/>
        <v>20565.387462981242</v>
      </c>
      <c r="AU80" s="131">
        <f t="shared" si="57"/>
        <v>0</v>
      </c>
      <c r="AV80" s="131">
        <f t="shared" si="58"/>
        <v>1165484.3287265548</v>
      </c>
      <c r="AW80" s="131">
        <f t="shared" si="59"/>
        <v>26153.751233958537</v>
      </c>
      <c r="AX80" s="131">
        <f t="shared" si="60"/>
        <v>0</v>
      </c>
      <c r="AY80" s="131">
        <f t="shared" si="61"/>
        <v>423.74136229022702</v>
      </c>
      <c r="AZ80" s="131">
        <f t="shared" si="62"/>
        <v>11413.561204343534</v>
      </c>
      <c r="BA80" s="131">
        <f t="shared" si="63"/>
        <v>13249.629812438303</v>
      </c>
      <c r="BB80" s="131">
        <f t="shared" si="64"/>
        <v>1554.7877591312931</v>
      </c>
      <c r="BC80" s="131">
        <f t="shared" si="65"/>
        <v>0</v>
      </c>
      <c r="BD80" s="131">
        <f t="shared" si="66"/>
        <v>207098.74259624878</v>
      </c>
      <c r="BE80" s="131">
        <f t="shared" si="67"/>
        <v>0</v>
      </c>
      <c r="BF80" s="131">
        <f t="shared" si="68"/>
        <v>814.41263573543938</v>
      </c>
      <c r="BG80" s="131">
        <f t="shared" si="69"/>
        <v>0</v>
      </c>
      <c r="BH80" s="131">
        <f t="shared" si="70"/>
        <v>0</v>
      </c>
    </row>
    <row r="81" spans="1:60" x14ac:dyDescent="0.25">
      <c r="A81" s="295"/>
      <c r="B81" s="295"/>
      <c r="C81" s="5" t="s">
        <v>191</v>
      </c>
      <c r="D81" s="96">
        <f t="shared" si="36"/>
        <v>13</v>
      </c>
      <c r="E81" s="2">
        <v>2</v>
      </c>
      <c r="F81" s="2">
        <v>4</v>
      </c>
      <c r="G81" s="2">
        <v>0</v>
      </c>
      <c r="H81" s="2">
        <v>4</v>
      </c>
      <c r="I81" s="2">
        <v>1</v>
      </c>
      <c r="J81" s="2">
        <v>0</v>
      </c>
      <c r="K81" s="2">
        <v>0</v>
      </c>
      <c r="L81" s="2">
        <v>0</v>
      </c>
      <c r="M81" s="2">
        <v>2</v>
      </c>
      <c r="N81" s="2">
        <v>0</v>
      </c>
      <c r="O81" s="2">
        <v>0</v>
      </c>
      <c r="P81" s="2">
        <v>0</v>
      </c>
      <c r="Q81" s="2">
        <v>0</v>
      </c>
      <c r="R81" s="2">
        <v>0</v>
      </c>
      <c r="S81" s="2">
        <v>0</v>
      </c>
      <c r="T81" s="2">
        <v>0</v>
      </c>
      <c r="U81" s="2">
        <v>0</v>
      </c>
      <c r="V81" s="2">
        <v>0</v>
      </c>
      <c r="W81" s="2">
        <v>0</v>
      </c>
      <c r="X81" s="2">
        <v>0</v>
      </c>
      <c r="Y81" s="2">
        <v>0</v>
      </c>
      <c r="Z81" s="2">
        <v>0</v>
      </c>
      <c r="AA81" s="2">
        <f t="shared" si="37"/>
        <v>7</v>
      </c>
      <c r="AB81" s="129">
        <f t="shared" si="38"/>
        <v>432459.62018756173</v>
      </c>
      <c r="AC81" s="129">
        <f t="shared" si="39"/>
        <v>71956.421273445216</v>
      </c>
      <c r="AD81" s="130">
        <f t="shared" si="40"/>
        <v>397863.88030602172</v>
      </c>
      <c r="AE81" s="130">
        <f t="shared" si="41"/>
        <v>127690.02961500493</v>
      </c>
      <c r="AF81" s="130">
        <f t="shared" si="42"/>
        <v>34328.726554787761</v>
      </c>
      <c r="AG81" s="130">
        <f t="shared" si="43"/>
        <v>374175.54787759128</v>
      </c>
      <c r="AH81" s="130">
        <f t="shared" si="44"/>
        <v>0</v>
      </c>
      <c r="AI81" s="131">
        <f t="shared" si="45"/>
        <v>120816.35661401776</v>
      </c>
      <c r="AJ81" s="131">
        <f t="shared" si="46"/>
        <v>20195.573790720631</v>
      </c>
      <c r="AK81" s="131">
        <f t="shared" si="47"/>
        <v>10659.86204343534</v>
      </c>
      <c r="AL81" s="131">
        <f t="shared" si="48"/>
        <v>1581.6880552813425</v>
      </c>
      <c r="AM81" s="131">
        <f t="shared" si="49"/>
        <v>1398998.5547877592</v>
      </c>
      <c r="AN81" s="131">
        <f t="shared" si="50"/>
        <v>9143.6327739387962</v>
      </c>
      <c r="AO81" s="131">
        <f t="shared" si="51"/>
        <v>0</v>
      </c>
      <c r="AP81" s="131">
        <f t="shared" si="52"/>
        <v>677591.31293188548</v>
      </c>
      <c r="AQ81" s="131">
        <f t="shared" si="53"/>
        <v>91126.01209279368</v>
      </c>
      <c r="AR81" s="131">
        <f t="shared" si="54"/>
        <v>10266.535044422508</v>
      </c>
      <c r="AS81" s="131">
        <f t="shared" si="55"/>
        <v>797201.9869200394</v>
      </c>
      <c r="AT81" s="131">
        <f t="shared" si="56"/>
        <v>53470.007403751231</v>
      </c>
      <c r="AU81" s="131">
        <f t="shared" si="57"/>
        <v>0</v>
      </c>
      <c r="AV81" s="131">
        <f t="shared" si="58"/>
        <v>3030259.2546890425</v>
      </c>
      <c r="AW81" s="131">
        <f t="shared" si="59"/>
        <v>67999.753208292197</v>
      </c>
      <c r="AX81" s="131">
        <f t="shared" si="60"/>
        <v>0</v>
      </c>
      <c r="AY81" s="131">
        <f t="shared" si="61"/>
        <v>1101.7275419545904</v>
      </c>
      <c r="AZ81" s="131">
        <f t="shared" si="62"/>
        <v>29675.259131293191</v>
      </c>
      <c r="BA81" s="131">
        <f t="shared" si="63"/>
        <v>34449.037512339586</v>
      </c>
      <c r="BB81" s="131">
        <f t="shared" si="64"/>
        <v>4042.4481737413621</v>
      </c>
      <c r="BC81" s="131">
        <f t="shared" si="65"/>
        <v>0</v>
      </c>
      <c r="BD81" s="131">
        <f t="shared" si="66"/>
        <v>538456.73075024679</v>
      </c>
      <c r="BE81" s="131">
        <f t="shared" si="67"/>
        <v>0</v>
      </c>
      <c r="BF81" s="131">
        <f t="shared" si="68"/>
        <v>2117.4728529121421</v>
      </c>
      <c r="BG81" s="131">
        <f t="shared" si="69"/>
        <v>0</v>
      </c>
      <c r="BH81" s="131">
        <f t="shared" si="70"/>
        <v>0</v>
      </c>
    </row>
    <row r="82" spans="1:60" x14ac:dyDescent="0.25">
      <c r="A82" s="295"/>
      <c r="B82" s="295"/>
      <c r="C82" s="4" t="s">
        <v>190</v>
      </c>
      <c r="D82" s="96">
        <f t="shared" si="36"/>
        <v>7</v>
      </c>
      <c r="E82" s="2">
        <v>2</v>
      </c>
      <c r="F82" s="2">
        <v>3</v>
      </c>
      <c r="G82" s="2">
        <v>1</v>
      </c>
      <c r="H82" s="2">
        <v>0</v>
      </c>
      <c r="I82" s="2">
        <v>0</v>
      </c>
      <c r="J82" s="2">
        <v>0</v>
      </c>
      <c r="K82" s="2">
        <v>0</v>
      </c>
      <c r="L82" s="2">
        <v>0</v>
      </c>
      <c r="M82" s="2">
        <v>0</v>
      </c>
      <c r="N82" s="2">
        <v>0</v>
      </c>
      <c r="O82" s="2">
        <v>0</v>
      </c>
      <c r="P82" s="2">
        <v>0</v>
      </c>
      <c r="Q82" s="2">
        <v>0</v>
      </c>
      <c r="R82" s="2">
        <v>0</v>
      </c>
      <c r="S82" s="2">
        <v>0</v>
      </c>
      <c r="T82" s="2">
        <v>0</v>
      </c>
      <c r="U82" s="2">
        <v>0</v>
      </c>
      <c r="V82" s="2">
        <v>0</v>
      </c>
      <c r="W82" s="2">
        <v>0</v>
      </c>
      <c r="X82" s="2">
        <v>0</v>
      </c>
      <c r="Y82" s="2">
        <v>0</v>
      </c>
      <c r="Z82" s="2">
        <v>1</v>
      </c>
      <c r="AA82" s="2">
        <f t="shared" si="37"/>
        <v>1</v>
      </c>
      <c r="AB82" s="129">
        <f t="shared" si="38"/>
        <v>232862.87240868708</v>
      </c>
      <c r="AC82" s="129">
        <f t="shared" si="39"/>
        <v>38745.765301085885</v>
      </c>
      <c r="AD82" s="130">
        <f t="shared" si="40"/>
        <v>214234.39708785783</v>
      </c>
      <c r="AE82" s="130">
        <f t="shared" si="41"/>
        <v>68756.169792694971</v>
      </c>
      <c r="AF82" s="130">
        <f t="shared" si="42"/>
        <v>18484.698914116485</v>
      </c>
      <c r="AG82" s="130">
        <f t="shared" si="43"/>
        <v>201479.14116485685</v>
      </c>
      <c r="AH82" s="130">
        <f t="shared" si="44"/>
        <v>0</v>
      </c>
      <c r="AI82" s="131">
        <f t="shared" si="45"/>
        <v>65054.961253701869</v>
      </c>
      <c r="AJ82" s="131">
        <f t="shared" si="46"/>
        <v>10874.539733464955</v>
      </c>
      <c r="AK82" s="131">
        <f t="shared" si="47"/>
        <v>5739.9257156959529</v>
      </c>
      <c r="AL82" s="131">
        <f t="shared" si="48"/>
        <v>851.67818361303057</v>
      </c>
      <c r="AM82" s="131">
        <f t="shared" si="49"/>
        <v>753306.91411648563</v>
      </c>
      <c r="AN82" s="131">
        <f t="shared" si="50"/>
        <v>4923.4945705824284</v>
      </c>
      <c r="AO82" s="131">
        <f t="shared" si="51"/>
        <v>0</v>
      </c>
      <c r="AP82" s="131">
        <f t="shared" si="52"/>
        <v>364856.86080947681</v>
      </c>
      <c r="AQ82" s="131">
        <f t="shared" si="53"/>
        <v>49067.852665350438</v>
      </c>
      <c r="AR82" s="131">
        <f t="shared" si="54"/>
        <v>5528.1342546890419</v>
      </c>
      <c r="AS82" s="131">
        <f t="shared" si="55"/>
        <v>429262.60834155971</v>
      </c>
      <c r="AT82" s="131">
        <f t="shared" si="56"/>
        <v>28791.542448173743</v>
      </c>
      <c r="AU82" s="131">
        <f t="shared" si="57"/>
        <v>0</v>
      </c>
      <c r="AV82" s="131">
        <f t="shared" si="58"/>
        <v>1631678.0602171768</v>
      </c>
      <c r="AW82" s="131">
        <f t="shared" si="59"/>
        <v>36615.251727541952</v>
      </c>
      <c r="AX82" s="131">
        <f t="shared" si="60"/>
        <v>0</v>
      </c>
      <c r="AY82" s="131">
        <f t="shared" si="61"/>
        <v>593.2379072063178</v>
      </c>
      <c r="AZ82" s="131">
        <f t="shared" si="62"/>
        <v>15978.985686080949</v>
      </c>
      <c r="BA82" s="131">
        <f t="shared" si="63"/>
        <v>18549.481737413622</v>
      </c>
      <c r="BB82" s="131">
        <f t="shared" si="64"/>
        <v>2176.7028627838104</v>
      </c>
      <c r="BC82" s="131">
        <f t="shared" si="65"/>
        <v>0</v>
      </c>
      <c r="BD82" s="131">
        <f t="shared" si="66"/>
        <v>289938.23963474832</v>
      </c>
      <c r="BE82" s="131">
        <f t="shared" si="67"/>
        <v>0</v>
      </c>
      <c r="BF82" s="131">
        <f t="shared" si="68"/>
        <v>1140.1776900296152</v>
      </c>
      <c r="BG82" s="131">
        <f t="shared" si="69"/>
        <v>0</v>
      </c>
      <c r="BH82" s="131">
        <f t="shared" si="70"/>
        <v>0</v>
      </c>
    </row>
    <row r="83" spans="1:60" x14ac:dyDescent="0.25">
      <c r="A83" s="295"/>
      <c r="B83" s="295"/>
      <c r="C83" s="4" t="s">
        <v>189</v>
      </c>
      <c r="D83" s="96">
        <f t="shared" si="36"/>
        <v>4</v>
      </c>
      <c r="E83" s="2">
        <v>2</v>
      </c>
      <c r="F83" s="2">
        <v>1</v>
      </c>
      <c r="G83" s="2">
        <v>0</v>
      </c>
      <c r="H83" s="2">
        <v>1</v>
      </c>
      <c r="I83" s="2">
        <v>0</v>
      </c>
      <c r="J83" s="2">
        <v>0</v>
      </c>
      <c r="K83" s="2">
        <v>0</v>
      </c>
      <c r="L83" s="2">
        <v>0</v>
      </c>
      <c r="M83" s="2">
        <v>0</v>
      </c>
      <c r="N83" s="2">
        <v>0</v>
      </c>
      <c r="O83" s="2">
        <v>0</v>
      </c>
      <c r="P83" s="2">
        <v>0</v>
      </c>
      <c r="Q83" s="2">
        <v>0</v>
      </c>
      <c r="R83" s="2">
        <v>0</v>
      </c>
      <c r="S83" s="2">
        <v>0</v>
      </c>
      <c r="T83" s="2">
        <v>0</v>
      </c>
      <c r="U83" s="2">
        <v>0</v>
      </c>
      <c r="V83" s="2">
        <v>0</v>
      </c>
      <c r="W83" s="2">
        <v>0</v>
      </c>
      <c r="X83" s="2">
        <v>0</v>
      </c>
      <c r="Y83" s="2">
        <v>0</v>
      </c>
      <c r="Z83" s="2">
        <v>0</v>
      </c>
      <c r="AA83" s="2">
        <f t="shared" si="37"/>
        <v>1</v>
      </c>
      <c r="AB83" s="129">
        <f t="shared" si="38"/>
        <v>133064.49851924976</v>
      </c>
      <c r="AC83" s="129">
        <f t="shared" si="39"/>
        <v>22140.437314906219</v>
      </c>
      <c r="AD83" s="130">
        <f t="shared" si="40"/>
        <v>122419.65547877591</v>
      </c>
      <c r="AE83" s="130">
        <f t="shared" si="41"/>
        <v>39289.239881539979</v>
      </c>
      <c r="AF83" s="130">
        <f t="shared" si="42"/>
        <v>10562.685093780849</v>
      </c>
      <c r="AG83" s="130">
        <f t="shared" si="43"/>
        <v>115130.93780848963</v>
      </c>
      <c r="AH83" s="130">
        <f t="shared" si="44"/>
        <v>0</v>
      </c>
      <c r="AI83" s="131">
        <f t="shared" si="45"/>
        <v>37174.263573543925</v>
      </c>
      <c r="AJ83" s="131">
        <f t="shared" si="46"/>
        <v>6214.0227048371171</v>
      </c>
      <c r="AK83" s="131">
        <f t="shared" si="47"/>
        <v>3279.9575518262586</v>
      </c>
      <c r="AL83" s="131">
        <f t="shared" si="48"/>
        <v>486.67324777887461</v>
      </c>
      <c r="AM83" s="131">
        <f t="shared" si="49"/>
        <v>430461.09378084895</v>
      </c>
      <c r="AN83" s="131">
        <f t="shared" si="50"/>
        <v>2813.425468904245</v>
      </c>
      <c r="AO83" s="131">
        <f t="shared" si="51"/>
        <v>0</v>
      </c>
      <c r="AP83" s="131">
        <f t="shared" si="52"/>
        <v>208489.63474827245</v>
      </c>
      <c r="AQ83" s="131">
        <f t="shared" si="53"/>
        <v>28038.772951628824</v>
      </c>
      <c r="AR83" s="131">
        <f t="shared" si="54"/>
        <v>3158.9338598223098</v>
      </c>
      <c r="AS83" s="131">
        <f t="shared" si="55"/>
        <v>245292.91905231983</v>
      </c>
      <c r="AT83" s="131">
        <f t="shared" si="56"/>
        <v>16452.309970384995</v>
      </c>
      <c r="AU83" s="131">
        <f t="shared" si="57"/>
        <v>0</v>
      </c>
      <c r="AV83" s="131">
        <f t="shared" si="58"/>
        <v>932387.46298124385</v>
      </c>
      <c r="AW83" s="131">
        <f t="shared" si="59"/>
        <v>20923.00098716683</v>
      </c>
      <c r="AX83" s="131">
        <f t="shared" si="60"/>
        <v>0</v>
      </c>
      <c r="AY83" s="131">
        <f t="shared" si="61"/>
        <v>338.99308983218162</v>
      </c>
      <c r="AZ83" s="131">
        <f t="shared" si="62"/>
        <v>9130.8489634748275</v>
      </c>
      <c r="BA83" s="131">
        <f t="shared" si="63"/>
        <v>10599.703849950642</v>
      </c>
      <c r="BB83" s="131">
        <f t="shared" si="64"/>
        <v>1243.8302073050345</v>
      </c>
      <c r="BC83" s="131">
        <f t="shared" si="65"/>
        <v>0</v>
      </c>
      <c r="BD83" s="131">
        <f t="shared" si="66"/>
        <v>165678.99407699902</v>
      </c>
      <c r="BE83" s="131">
        <f t="shared" si="67"/>
        <v>0</v>
      </c>
      <c r="BF83" s="131">
        <f t="shared" si="68"/>
        <v>651.53010858835148</v>
      </c>
      <c r="BG83" s="131">
        <f t="shared" si="69"/>
        <v>0</v>
      </c>
      <c r="BH83" s="131">
        <f t="shared" si="70"/>
        <v>0</v>
      </c>
    </row>
    <row r="84" spans="1:60" x14ac:dyDescent="0.25">
      <c r="A84" s="295"/>
      <c r="B84" s="295"/>
      <c r="C84" s="4" t="s">
        <v>188</v>
      </c>
      <c r="D84" s="96">
        <f t="shared" si="36"/>
        <v>4</v>
      </c>
      <c r="E84" s="2">
        <v>2</v>
      </c>
      <c r="F84" s="2">
        <v>1</v>
      </c>
      <c r="G84" s="2">
        <v>0</v>
      </c>
      <c r="H84" s="2">
        <v>1</v>
      </c>
      <c r="I84" s="2">
        <v>0</v>
      </c>
      <c r="J84" s="2">
        <v>0</v>
      </c>
      <c r="K84" s="2">
        <v>0</v>
      </c>
      <c r="L84" s="2">
        <v>0</v>
      </c>
      <c r="M84" s="2">
        <v>0</v>
      </c>
      <c r="N84" s="2">
        <v>0</v>
      </c>
      <c r="O84" s="2">
        <v>0</v>
      </c>
      <c r="P84" s="2">
        <v>0</v>
      </c>
      <c r="Q84" s="2">
        <v>0</v>
      </c>
      <c r="R84" s="2">
        <v>0</v>
      </c>
      <c r="S84" s="2">
        <v>0</v>
      </c>
      <c r="T84" s="2">
        <v>0</v>
      </c>
      <c r="U84" s="2">
        <v>0</v>
      </c>
      <c r="V84" s="2">
        <v>0</v>
      </c>
      <c r="W84" s="2">
        <v>0</v>
      </c>
      <c r="X84" s="2">
        <v>0</v>
      </c>
      <c r="Y84" s="2">
        <v>0</v>
      </c>
      <c r="Z84" s="2">
        <v>0</v>
      </c>
      <c r="AA84" s="2">
        <f t="shared" si="37"/>
        <v>1</v>
      </c>
      <c r="AB84" s="129">
        <f t="shared" si="38"/>
        <v>133064.49851924976</v>
      </c>
      <c r="AC84" s="129">
        <f t="shared" si="39"/>
        <v>22140.437314906219</v>
      </c>
      <c r="AD84" s="130">
        <f t="shared" si="40"/>
        <v>122419.65547877591</v>
      </c>
      <c r="AE84" s="130">
        <f t="shared" si="41"/>
        <v>39289.239881539979</v>
      </c>
      <c r="AF84" s="130">
        <f t="shared" si="42"/>
        <v>10562.685093780849</v>
      </c>
      <c r="AG84" s="130">
        <f t="shared" si="43"/>
        <v>115130.93780848963</v>
      </c>
      <c r="AH84" s="130">
        <f t="shared" si="44"/>
        <v>0</v>
      </c>
      <c r="AI84" s="131">
        <f t="shared" si="45"/>
        <v>37174.263573543925</v>
      </c>
      <c r="AJ84" s="131">
        <f t="shared" si="46"/>
        <v>6214.0227048371171</v>
      </c>
      <c r="AK84" s="131">
        <f t="shared" si="47"/>
        <v>3279.9575518262586</v>
      </c>
      <c r="AL84" s="131">
        <f t="shared" si="48"/>
        <v>486.67324777887461</v>
      </c>
      <c r="AM84" s="131">
        <f t="shared" si="49"/>
        <v>430461.09378084895</v>
      </c>
      <c r="AN84" s="131">
        <f t="shared" si="50"/>
        <v>2813.425468904245</v>
      </c>
      <c r="AO84" s="131">
        <f t="shared" si="51"/>
        <v>0</v>
      </c>
      <c r="AP84" s="131">
        <f t="shared" si="52"/>
        <v>208489.63474827245</v>
      </c>
      <c r="AQ84" s="131">
        <f t="shared" si="53"/>
        <v>28038.772951628824</v>
      </c>
      <c r="AR84" s="131">
        <f t="shared" si="54"/>
        <v>3158.9338598223098</v>
      </c>
      <c r="AS84" s="131">
        <f t="shared" si="55"/>
        <v>245292.91905231983</v>
      </c>
      <c r="AT84" s="131">
        <f t="shared" si="56"/>
        <v>16452.309970384995</v>
      </c>
      <c r="AU84" s="131">
        <f t="shared" si="57"/>
        <v>0</v>
      </c>
      <c r="AV84" s="131">
        <f t="shared" si="58"/>
        <v>932387.46298124385</v>
      </c>
      <c r="AW84" s="131">
        <f t="shared" si="59"/>
        <v>20923.00098716683</v>
      </c>
      <c r="AX84" s="131">
        <f t="shared" si="60"/>
        <v>0</v>
      </c>
      <c r="AY84" s="131">
        <f t="shared" si="61"/>
        <v>338.99308983218162</v>
      </c>
      <c r="AZ84" s="131">
        <f t="shared" si="62"/>
        <v>9130.8489634748275</v>
      </c>
      <c r="BA84" s="131">
        <f t="shared" si="63"/>
        <v>10599.703849950642</v>
      </c>
      <c r="BB84" s="131">
        <f t="shared" si="64"/>
        <v>1243.8302073050345</v>
      </c>
      <c r="BC84" s="131">
        <f t="shared" si="65"/>
        <v>0</v>
      </c>
      <c r="BD84" s="131">
        <f t="shared" si="66"/>
        <v>165678.99407699902</v>
      </c>
      <c r="BE84" s="131">
        <f t="shared" si="67"/>
        <v>0</v>
      </c>
      <c r="BF84" s="131">
        <f t="shared" si="68"/>
        <v>651.53010858835148</v>
      </c>
      <c r="BG84" s="131">
        <f t="shared" si="69"/>
        <v>0</v>
      </c>
      <c r="BH84" s="131">
        <f t="shared" si="70"/>
        <v>0</v>
      </c>
    </row>
    <row r="85" spans="1:60" x14ac:dyDescent="0.25">
      <c r="A85" s="295"/>
      <c r="B85" s="295"/>
      <c r="C85" s="4" t="s">
        <v>187</v>
      </c>
      <c r="D85" s="96">
        <f t="shared" si="36"/>
        <v>7</v>
      </c>
      <c r="E85" s="2">
        <v>2</v>
      </c>
      <c r="F85" s="2">
        <v>3</v>
      </c>
      <c r="G85" s="2">
        <v>0</v>
      </c>
      <c r="H85" s="2">
        <v>2</v>
      </c>
      <c r="I85" s="2">
        <v>0</v>
      </c>
      <c r="J85" s="2">
        <v>0</v>
      </c>
      <c r="K85" s="2">
        <v>0</v>
      </c>
      <c r="L85" s="2">
        <v>0</v>
      </c>
      <c r="M85" s="2">
        <v>0</v>
      </c>
      <c r="N85" s="2">
        <v>0</v>
      </c>
      <c r="O85" s="2">
        <v>0</v>
      </c>
      <c r="P85" s="2">
        <v>0</v>
      </c>
      <c r="Q85" s="2">
        <v>0</v>
      </c>
      <c r="R85" s="2">
        <v>0</v>
      </c>
      <c r="S85" s="2">
        <v>0</v>
      </c>
      <c r="T85" s="2">
        <v>0</v>
      </c>
      <c r="U85" s="2">
        <v>0</v>
      </c>
      <c r="V85" s="2">
        <v>0</v>
      </c>
      <c r="W85" s="2">
        <v>0</v>
      </c>
      <c r="X85" s="2">
        <v>0</v>
      </c>
      <c r="Y85" s="2">
        <v>0</v>
      </c>
      <c r="Z85" s="2">
        <v>0</v>
      </c>
      <c r="AA85" s="2">
        <f t="shared" si="37"/>
        <v>2</v>
      </c>
      <c r="AB85" s="129">
        <f t="shared" si="38"/>
        <v>232862.87240868708</v>
      </c>
      <c r="AC85" s="129">
        <f t="shared" si="39"/>
        <v>38745.765301085885</v>
      </c>
      <c r="AD85" s="130">
        <f t="shared" si="40"/>
        <v>214234.39708785783</v>
      </c>
      <c r="AE85" s="130">
        <f t="shared" si="41"/>
        <v>68756.169792694971</v>
      </c>
      <c r="AF85" s="130">
        <f t="shared" si="42"/>
        <v>18484.698914116485</v>
      </c>
      <c r="AG85" s="130">
        <f t="shared" si="43"/>
        <v>201479.14116485685</v>
      </c>
      <c r="AH85" s="130">
        <f t="shared" si="44"/>
        <v>0</v>
      </c>
      <c r="AI85" s="131">
        <f t="shared" si="45"/>
        <v>65054.961253701869</v>
      </c>
      <c r="AJ85" s="131">
        <f t="shared" si="46"/>
        <v>10874.539733464955</v>
      </c>
      <c r="AK85" s="131">
        <f t="shared" si="47"/>
        <v>5739.9257156959529</v>
      </c>
      <c r="AL85" s="131">
        <f t="shared" si="48"/>
        <v>851.67818361303057</v>
      </c>
      <c r="AM85" s="131">
        <f t="shared" si="49"/>
        <v>753306.91411648563</v>
      </c>
      <c r="AN85" s="131">
        <f t="shared" si="50"/>
        <v>4923.4945705824284</v>
      </c>
      <c r="AO85" s="131">
        <f t="shared" si="51"/>
        <v>0</v>
      </c>
      <c r="AP85" s="131">
        <f t="shared" si="52"/>
        <v>364856.86080947681</v>
      </c>
      <c r="AQ85" s="131">
        <f t="shared" si="53"/>
        <v>49067.852665350438</v>
      </c>
      <c r="AR85" s="131">
        <f t="shared" si="54"/>
        <v>5528.1342546890419</v>
      </c>
      <c r="AS85" s="131">
        <f t="shared" si="55"/>
        <v>429262.60834155971</v>
      </c>
      <c r="AT85" s="131">
        <f t="shared" si="56"/>
        <v>28791.542448173743</v>
      </c>
      <c r="AU85" s="131">
        <f t="shared" si="57"/>
        <v>0</v>
      </c>
      <c r="AV85" s="131">
        <f t="shared" si="58"/>
        <v>1631678.0602171768</v>
      </c>
      <c r="AW85" s="131">
        <f t="shared" si="59"/>
        <v>36615.251727541952</v>
      </c>
      <c r="AX85" s="131">
        <f t="shared" si="60"/>
        <v>0</v>
      </c>
      <c r="AY85" s="131">
        <f t="shared" si="61"/>
        <v>593.2379072063178</v>
      </c>
      <c r="AZ85" s="131">
        <f t="shared" si="62"/>
        <v>15978.985686080949</v>
      </c>
      <c r="BA85" s="131">
        <f t="shared" si="63"/>
        <v>18549.481737413622</v>
      </c>
      <c r="BB85" s="131">
        <f t="shared" si="64"/>
        <v>2176.7028627838104</v>
      </c>
      <c r="BC85" s="131">
        <f t="shared" si="65"/>
        <v>0</v>
      </c>
      <c r="BD85" s="131">
        <f t="shared" si="66"/>
        <v>289938.23963474832</v>
      </c>
      <c r="BE85" s="131">
        <f t="shared" si="67"/>
        <v>0</v>
      </c>
      <c r="BF85" s="131">
        <f t="shared" si="68"/>
        <v>1140.1776900296152</v>
      </c>
      <c r="BG85" s="131">
        <f t="shared" si="69"/>
        <v>0</v>
      </c>
      <c r="BH85" s="131">
        <f t="shared" si="70"/>
        <v>0</v>
      </c>
    </row>
    <row r="86" spans="1:60" x14ac:dyDescent="0.25">
      <c r="A86" s="295"/>
      <c r="B86" s="295"/>
      <c r="C86" s="4" t="s">
        <v>186</v>
      </c>
      <c r="D86" s="96">
        <f t="shared" si="36"/>
        <v>5</v>
      </c>
      <c r="E86" s="2">
        <v>2</v>
      </c>
      <c r="F86" s="2">
        <v>2</v>
      </c>
      <c r="G86" s="2">
        <v>0</v>
      </c>
      <c r="H86" s="2">
        <v>1</v>
      </c>
      <c r="I86" s="2">
        <v>0</v>
      </c>
      <c r="J86" s="2">
        <v>0</v>
      </c>
      <c r="K86" s="2">
        <v>0</v>
      </c>
      <c r="L86" s="2">
        <v>0</v>
      </c>
      <c r="M86" s="2">
        <v>0</v>
      </c>
      <c r="N86" s="2">
        <v>0</v>
      </c>
      <c r="O86" s="2">
        <v>0</v>
      </c>
      <c r="P86" s="2">
        <v>0</v>
      </c>
      <c r="Q86" s="2">
        <v>0</v>
      </c>
      <c r="R86" s="2">
        <v>0</v>
      </c>
      <c r="S86" s="2">
        <v>0</v>
      </c>
      <c r="T86" s="2">
        <v>0</v>
      </c>
      <c r="U86" s="2">
        <v>0</v>
      </c>
      <c r="V86" s="2">
        <v>0</v>
      </c>
      <c r="W86" s="2">
        <v>0</v>
      </c>
      <c r="X86" s="2">
        <v>0</v>
      </c>
      <c r="Y86" s="2">
        <v>0</v>
      </c>
      <c r="Z86" s="2">
        <v>0</v>
      </c>
      <c r="AA86" s="2">
        <f t="shared" si="37"/>
        <v>1</v>
      </c>
      <c r="AB86" s="129">
        <f t="shared" si="38"/>
        <v>166330.62314906219</v>
      </c>
      <c r="AC86" s="129">
        <f t="shared" si="39"/>
        <v>27675.546643632773</v>
      </c>
      <c r="AD86" s="130">
        <f t="shared" si="40"/>
        <v>153024.5693484699</v>
      </c>
      <c r="AE86" s="130">
        <f t="shared" si="41"/>
        <v>49111.549851924974</v>
      </c>
      <c r="AF86" s="130">
        <f t="shared" si="42"/>
        <v>13203.356367226061</v>
      </c>
      <c r="AG86" s="130">
        <f t="shared" si="43"/>
        <v>143913.67226061205</v>
      </c>
      <c r="AH86" s="130">
        <f t="shared" si="44"/>
        <v>0</v>
      </c>
      <c r="AI86" s="131">
        <f t="shared" si="45"/>
        <v>46467.829466929907</v>
      </c>
      <c r="AJ86" s="131">
        <f t="shared" si="46"/>
        <v>7767.5283810463961</v>
      </c>
      <c r="AK86" s="131">
        <f t="shared" si="47"/>
        <v>4099.9469397828234</v>
      </c>
      <c r="AL86" s="131">
        <f t="shared" si="48"/>
        <v>608.34155972359326</v>
      </c>
      <c r="AM86" s="131">
        <f t="shared" si="49"/>
        <v>538076.36722606118</v>
      </c>
      <c r="AN86" s="131">
        <f t="shared" si="50"/>
        <v>3516.7818361303061</v>
      </c>
      <c r="AO86" s="131">
        <f t="shared" si="51"/>
        <v>0</v>
      </c>
      <c r="AP86" s="131">
        <f t="shared" si="52"/>
        <v>260612.04343534057</v>
      </c>
      <c r="AQ86" s="131">
        <f t="shared" si="53"/>
        <v>35048.466189536033</v>
      </c>
      <c r="AR86" s="131">
        <f t="shared" si="54"/>
        <v>3948.6673247778872</v>
      </c>
      <c r="AS86" s="131">
        <f t="shared" si="55"/>
        <v>306616.14881539979</v>
      </c>
      <c r="AT86" s="131">
        <f t="shared" si="56"/>
        <v>20565.387462981242</v>
      </c>
      <c r="AU86" s="131">
        <f t="shared" si="57"/>
        <v>0</v>
      </c>
      <c r="AV86" s="131">
        <f t="shared" si="58"/>
        <v>1165484.3287265548</v>
      </c>
      <c r="AW86" s="131">
        <f t="shared" si="59"/>
        <v>26153.751233958537</v>
      </c>
      <c r="AX86" s="131">
        <f t="shared" si="60"/>
        <v>0</v>
      </c>
      <c r="AY86" s="131">
        <f t="shared" si="61"/>
        <v>423.74136229022702</v>
      </c>
      <c r="AZ86" s="131">
        <f t="shared" si="62"/>
        <v>11413.561204343534</v>
      </c>
      <c r="BA86" s="131">
        <f t="shared" si="63"/>
        <v>13249.629812438303</v>
      </c>
      <c r="BB86" s="131">
        <f t="shared" si="64"/>
        <v>1554.7877591312931</v>
      </c>
      <c r="BC86" s="131">
        <f t="shared" si="65"/>
        <v>0</v>
      </c>
      <c r="BD86" s="131">
        <f t="shared" si="66"/>
        <v>207098.74259624878</v>
      </c>
      <c r="BE86" s="131">
        <f t="shared" si="67"/>
        <v>0</v>
      </c>
      <c r="BF86" s="131">
        <f t="shared" si="68"/>
        <v>814.41263573543938</v>
      </c>
      <c r="BG86" s="131">
        <f t="shared" si="69"/>
        <v>0</v>
      </c>
      <c r="BH86" s="131">
        <f t="shared" si="70"/>
        <v>0</v>
      </c>
    </row>
    <row r="87" spans="1:60" x14ac:dyDescent="0.25">
      <c r="A87" s="295"/>
      <c r="B87" s="295"/>
      <c r="C87" s="4" t="s">
        <v>185</v>
      </c>
      <c r="D87" s="96">
        <f t="shared" si="36"/>
        <v>8</v>
      </c>
      <c r="E87" s="2">
        <v>2</v>
      </c>
      <c r="F87" s="2">
        <v>4</v>
      </c>
      <c r="G87" s="2">
        <v>1</v>
      </c>
      <c r="H87" s="2">
        <v>0</v>
      </c>
      <c r="I87" s="2">
        <v>1</v>
      </c>
      <c r="J87" s="2">
        <v>0</v>
      </c>
      <c r="K87" s="2">
        <v>0</v>
      </c>
      <c r="L87" s="2">
        <v>0</v>
      </c>
      <c r="M87" s="2">
        <v>0</v>
      </c>
      <c r="N87" s="2">
        <v>0</v>
      </c>
      <c r="O87" s="2">
        <v>0</v>
      </c>
      <c r="P87" s="2">
        <v>0</v>
      </c>
      <c r="Q87" s="2">
        <v>0</v>
      </c>
      <c r="R87" s="2">
        <v>0</v>
      </c>
      <c r="S87" s="2">
        <v>0</v>
      </c>
      <c r="T87" s="2">
        <v>0</v>
      </c>
      <c r="U87" s="2">
        <v>0</v>
      </c>
      <c r="V87" s="2">
        <v>0</v>
      </c>
      <c r="W87" s="2">
        <v>0</v>
      </c>
      <c r="X87" s="2">
        <v>0</v>
      </c>
      <c r="Y87" s="2">
        <v>0</v>
      </c>
      <c r="Z87" s="2">
        <v>0</v>
      </c>
      <c r="AA87" s="2">
        <f t="shared" si="37"/>
        <v>2</v>
      </c>
      <c r="AB87" s="129">
        <f t="shared" si="38"/>
        <v>266128.99703849951</v>
      </c>
      <c r="AC87" s="129">
        <f t="shared" si="39"/>
        <v>44280.874629812439</v>
      </c>
      <c r="AD87" s="130">
        <f t="shared" si="40"/>
        <v>244839.31095755182</v>
      </c>
      <c r="AE87" s="130">
        <f t="shared" si="41"/>
        <v>78578.479763079959</v>
      </c>
      <c r="AF87" s="130">
        <f t="shared" si="42"/>
        <v>21125.370187561697</v>
      </c>
      <c r="AG87" s="130">
        <f t="shared" si="43"/>
        <v>230261.87561697926</v>
      </c>
      <c r="AH87" s="130">
        <f t="shared" si="44"/>
        <v>0</v>
      </c>
      <c r="AI87" s="131">
        <f t="shared" si="45"/>
        <v>74348.527147087851</v>
      </c>
      <c r="AJ87" s="131">
        <f t="shared" si="46"/>
        <v>12428.045409674234</v>
      </c>
      <c r="AK87" s="131">
        <f t="shared" si="47"/>
        <v>6559.9151036525172</v>
      </c>
      <c r="AL87" s="131">
        <f t="shared" si="48"/>
        <v>973.34649555774922</v>
      </c>
      <c r="AM87" s="131">
        <f t="shared" si="49"/>
        <v>860922.18756169791</v>
      </c>
      <c r="AN87" s="131">
        <f t="shared" si="50"/>
        <v>5626.85093780849</v>
      </c>
      <c r="AO87" s="131">
        <f t="shared" si="51"/>
        <v>0</v>
      </c>
      <c r="AP87" s="131">
        <f t="shared" si="52"/>
        <v>416979.2694965449</v>
      </c>
      <c r="AQ87" s="131">
        <f t="shared" si="53"/>
        <v>56077.545903257647</v>
      </c>
      <c r="AR87" s="131">
        <f t="shared" si="54"/>
        <v>6317.8677196446197</v>
      </c>
      <c r="AS87" s="131">
        <f t="shared" si="55"/>
        <v>490585.83810463967</v>
      </c>
      <c r="AT87" s="131">
        <f t="shared" si="56"/>
        <v>32904.61994076999</v>
      </c>
      <c r="AU87" s="131">
        <f t="shared" si="57"/>
        <v>0</v>
      </c>
      <c r="AV87" s="131">
        <f t="shared" si="58"/>
        <v>1864774.9259624877</v>
      </c>
      <c r="AW87" s="131">
        <f t="shared" si="59"/>
        <v>41846.00197433366</v>
      </c>
      <c r="AX87" s="131">
        <f t="shared" si="60"/>
        <v>0</v>
      </c>
      <c r="AY87" s="131">
        <f t="shared" si="61"/>
        <v>677.98617966436325</v>
      </c>
      <c r="AZ87" s="131">
        <f t="shared" si="62"/>
        <v>18261.697926949655</v>
      </c>
      <c r="BA87" s="131">
        <f t="shared" si="63"/>
        <v>21199.407699901283</v>
      </c>
      <c r="BB87" s="131">
        <f t="shared" si="64"/>
        <v>2487.660414610069</v>
      </c>
      <c r="BC87" s="131">
        <f t="shared" si="65"/>
        <v>0</v>
      </c>
      <c r="BD87" s="131">
        <f t="shared" si="66"/>
        <v>331357.98815399804</v>
      </c>
      <c r="BE87" s="131">
        <f t="shared" si="67"/>
        <v>0</v>
      </c>
      <c r="BF87" s="131">
        <f t="shared" si="68"/>
        <v>1303.060217176703</v>
      </c>
      <c r="BG87" s="131">
        <f t="shared" si="69"/>
        <v>0</v>
      </c>
      <c r="BH87" s="131">
        <f t="shared" si="70"/>
        <v>0</v>
      </c>
    </row>
    <row r="88" spans="1:60" x14ac:dyDescent="0.25">
      <c r="A88" s="295"/>
      <c r="B88" s="295"/>
      <c r="C88" s="4" t="s">
        <v>184</v>
      </c>
      <c r="D88" s="96">
        <f t="shared" si="36"/>
        <v>6</v>
      </c>
      <c r="E88" s="2">
        <v>2</v>
      </c>
      <c r="F88" s="2">
        <v>3</v>
      </c>
      <c r="G88" s="2">
        <v>1</v>
      </c>
      <c r="H88" s="2">
        <v>0</v>
      </c>
      <c r="I88" s="2">
        <v>0</v>
      </c>
      <c r="J88" s="2">
        <v>0</v>
      </c>
      <c r="K88" s="2">
        <v>0</v>
      </c>
      <c r="L88" s="2">
        <v>0</v>
      </c>
      <c r="M88" s="2">
        <v>0</v>
      </c>
      <c r="N88" s="2">
        <v>0</v>
      </c>
      <c r="O88" s="2">
        <v>0</v>
      </c>
      <c r="P88" s="2">
        <v>0</v>
      </c>
      <c r="Q88" s="2">
        <v>0</v>
      </c>
      <c r="R88" s="2">
        <v>0</v>
      </c>
      <c r="S88" s="2">
        <v>0</v>
      </c>
      <c r="T88" s="2">
        <v>0</v>
      </c>
      <c r="U88" s="2">
        <v>0</v>
      </c>
      <c r="V88" s="2">
        <v>0</v>
      </c>
      <c r="W88" s="2">
        <v>0</v>
      </c>
      <c r="X88" s="2">
        <v>0</v>
      </c>
      <c r="Y88" s="2">
        <v>0</v>
      </c>
      <c r="Z88" s="2">
        <v>0</v>
      </c>
      <c r="AA88" s="2">
        <f t="shared" si="37"/>
        <v>1</v>
      </c>
      <c r="AB88" s="129">
        <f t="shared" si="38"/>
        <v>199596.74777887465</v>
      </c>
      <c r="AC88" s="129">
        <f t="shared" si="39"/>
        <v>33210.655972359331</v>
      </c>
      <c r="AD88" s="130">
        <f t="shared" si="40"/>
        <v>183629.48321816386</v>
      </c>
      <c r="AE88" s="130">
        <f t="shared" si="41"/>
        <v>58933.859822309969</v>
      </c>
      <c r="AF88" s="130">
        <f t="shared" si="42"/>
        <v>15844.027640671273</v>
      </c>
      <c r="AG88" s="130">
        <f t="shared" si="43"/>
        <v>172696.40671273443</v>
      </c>
      <c r="AH88" s="130">
        <f t="shared" si="44"/>
        <v>0</v>
      </c>
      <c r="AI88" s="131">
        <f t="shared" si="45"/>
        <v>55761.395360315888</v>
      </c>
      <c r="AJ88" s="131">
        <f t="shared" si="46"/>
        <v>9321.0340572556761</v>
      </c>
      <c r="AK88" s="131">
        <f t="shared" si="47"/>
        <v>4919.9363277393877</v>
      </c>
      <c r="AL88" s="131">
        <f t="shared" si="48"/>
        <v>730.00987166831192</v>
      </c>
      <c r="AM88" s="131">
        <f t="shared" si="49"/>
        <v>645691.64067127346</v>
      </c>
      <c r="AN88" s="131">
        <f t="shared" si="50"/>
        <v>4220.1382033563677</v>
      </c>
      <c r="AO88" s="131">
        <f t="shared" si="51"/>
        <v>0</v>
      </c>
      <c r="AP88" s="131">
        <f t="shared" si="52"/>
        <v>312734.45212240866</v>
      </c>
      <c r="AQ88" s="131">
        <f t="shared" si="53"/>
        <v>42058.159427443235</v>
      </c>
      <c r="AR88" s="131">
        <f t="shared" si="54"/>
        <v>4738.400789733465</v>
      </c>
      <c r="AS88" s="131">
        <f t="shared" si="55"/>
        <v>367939.37857847975</v>
      </c>
      <c r="AT88" s="131">
        <f t="shared" si="56"/>
        <v>24678.464955577492</v>
      </c>
      <c r="AU88" s="131">
        <f t="shared" si="57"/>
        <v>0</v>
      </c>
      <c r="AV88" s="131">
        <f t="shared" si="58"/>
        <v>1398581.1944718659</v>
      </c>
      <c r="AW88" s="131">
        <f t="shared" si="59"/>
        <v>31384.501480750245</v>
      </c>
      <c r="AX88" s="131">
        <f t="shared" si="60"/>
        <v>0</v>
      </c>
      <c r="AY88" s="131">
        <f t="shared" si="61"/>
        <v>508.48963474827247</v>
      </c>
      <c r="AZ88" s="131">
        <f t="shared" si="62"/>
        <v>13696.273445212242</v>
      </c>
      <c r="BA88" s="131">
        <f t="shared" si="63"/>
        <v>15899.555774925962</v>
      </c>
      <c r="BB88" s="131">
        <f t="shared" si="64"/>
        <v>1865.7453109575517</v>
      </c>
      <c r="BC88" s="131">
        <f t="shared" si="65"/>
        <v>0</v>
      </c>
      <c r="BD88" s="131">
        <f t="shared" si="66"/>
        <v>248518.49111549853</v>
      </c>
      <c r="BE88" s="131">
        <f t="shared" si="67"/>
        <v>0</v>
      </c>
      <c r="BF88" s="131">
        <f t="shared" si="68"/>
        <v>977.29516288252717</v>
      </c>
      <c r="BG88" s="131">
        <f t="shared" si="69"/>
        <v>0</v>
      </c>
      <c r="BH88" s="131">
        <f t="shared" si="70"/>
        <v>0</v>
      </c>
    </row>
    <row r="89" spans="1:60" x14ac:dyDescent="0.25">
      <c r="A89" s="295"/>
      <c r="B89" s="295"/>
      <c r="C89" s="4" t="s">
        <v>183</v>
      </c>
      <c r="D89" s="96">
        <f t="shared" si="36"/>
        <v>5</v>
      </c>
      <c r="E89" s="2">
        <v>2</v>
      </c>
      <c r="F89" s="2">
        <v>3</v>
      </c>
      <c r="G89" s="2">
        <v>0</v>
      </c>
      <c r="H89" s="2">
        <v>0</v>
      </c>
      <c r="I89" s="2">
        <v>0</v>
      </c>
      <c r="J89" s="2">
        <v>0</v>
      </c>
      <c r="K89" s="2">
        <v>0</v>
      </c>
      <c r="L89" s="2">
        <v>0</v>
      </c>
      <c r="M89" s="2">
        <v>0</v>
      </c>
      <c r="N89" s="2">
        <v>0</v>
      </c>
      <c r="O89" s="2">
        <v>0</v>
      </c>
      <c r="P89" s="2">
        <v>0</v>
      </c>
      <c r="Q89" s="2">
        <v>0</v>
      </c>
      <c r="R89" s="2">
        <v>0</v>
      </c>
      <c r="S89" s="2">
        <v>0</v>
      </c>
      <c r="T89" s="2">
        <v>0</v>
      </c>
      <c r="U89" s="2">
        <v>0</v>
      </c>
      <c r="V89" s="2">
        <v>0</v>
      </c>
      <c r="W89" s="2">
        <v>0</v>
      </c>
      <c r="X89" s="2">
        <v>0</v>
      </c>
      <c r="Y89" s="2">
        <v>0</v>
      </c>
      <c r="Z89" s="2">
        <v>0</v>
      </c>
      <c r="AA89" s="2">
        <f t="shared" si="37"/>
        <v>0</v>
      </c>
      <c r="AB89" s="129">
        <f t="shared" si="38"/>
        <v>166330.62314906219</v>
      </c>
      <c r="AC89" s="129">
        <f t="shared" si="39"/>
        <v>27675.546643632773</v>
      </c>
      <c r="AD89" s="130">
        <f t="shared" si="40"/>
        <v>153024.5693484699</v>
      </c>
      <c r="AE89" s="130">
        <f t="shared" si="41"/>
        <v>49111.549851924974</v>
      </c>
      <c r="AF89" s="130">
        <f t="shared" si="42"/>
        <v>13203.356367226061</v>
      </c>
      <c r="AG89" s="130">
        <f t="shared" si="43"/>
        <v>143913.67226061205</v>
      </c>
      <c r="AH89" s="130">
        <f t="shared" si="44"/>
        <v>0</v>
      </c>
      <c r="AI89" s="131">
        <f t="shared" si="45"/>
        <v>46467.829466929907</v>
      </c>
      <c r="AJ89" s="131">
        <f t="shared" si="46"/>
        <v>7767.5283810463961</v>
      </c>
      <c r="AK89" s="131">
        <f t="shared" si="47"/>
        <v>4099.9469397828234</v>
      </c>
      <c r="AL89" s="131">
        <f t="shared" si="48"/>
        <v>608.34155972359326</v>
      </c>
      <c r="AM89" s="131">
        <f t="shared" si="49"/>
        <v>538076.36722606118</v>
      </c>
      <c r="AN89" s="131">
        <f t="shared" si="50"/>
        <v>3516.7818361303061</v>
      </c>
      <c r="AO89" s="131">
        <f t="shared" si="51"/>
        <v>0</v>
      </c>
      <c r="AP89" s="131">
        <f t="shared" si="52"/>
        <v>260612.04343534057</v>
      </c>
      <c r="AQ89" s="131">
        <f t="shared" si="53"/>
        <v>35048.466189536033</v>
      </c>
      <c r="AR89" s="131">
        <f t="shared" si="54"/>
        <v>3948.6673247778872</v>
      </c>
      <c r="AS89" s="131">
        <f t="shared" si="55"/>
        <v>306616.14881539979</v>
      </c>
      <c r="AT89" s="131">
        <f t="shared" si="56"/>
        <v>20565.387462981242</v>
      </c>
      <c r="AU89" s="131">
        <f t="shared" si="57"/>
        <v>0</v>
      </c>
      <c r="AV89" s="131">
        <f t="shared" si="58"/>
        <v>1165484.3287265548</v>
      </c>
      <c r="AW89" s="131">
        <f t="shared" si="59"/>
        <v>26153.751233958537</v>
      </c>
      <c r="AX89" s="131">
        <f t="shared" si="60"/>
        <v>0</v>
      </c>
      <c r="AY89" s="131">
        <f t="shared" si="61"/>
        <v>423.74136229022702</v>
      </c>
      <c r="AZ89" s="131">
        <f t="shared" si="62"/>
        <v>11413.561204343534</v>
      </c>
      <c r="BA89" s="131">
        <f t="shared" si="63"/>
        <v>13249.629812438303</v>
      </c>
      <c r="BB89" s="131">
        <f t="shared" si="64"/>
        <v>1554.7877591312931</v>
      </c>
      <c r="BC89" s="131">
        <f t="shared" si="65"/>
        <v>0</v>
      </c>
      <c r="BD89" s="131">
        <f t="shared" si="66"/>
        <v>207098.74259624878</v>
      </c>
      <c r="BE89" s="131">
        <f t="shared" si="67"/>
        <v>0</v>
      </c>
      <c r="BF89" s="131">
        <f t="shared" si="68"/>
        <v>814.41263573543938</v>
      </c>
      <c r="BG89" s="131">
        <f t="shared" si="69"/>
        <v>0</v>
      </c>
      <c r="BH89" s="131">
        <f t="shared" si="70"/>
        <v>0</v>
      </c>
    </row>
    <row r="90" spans="1:60" x14ac:dyDescent="0.25">
      <c r="A90" s="295"/>
      <c r="B90" s="295"/>
      <c r="C90" s="4" t="s">
        <v>182</v>
      </c>
      <c r="D90" s="96">
        <f t="shared" si="36"/>
        <v>5</v>
      </c>
      <c r="E90" s="2">
        <v>2</v>
      </c>
      <c r="F90" s="2">
        <v>1</v>
      </c>
      <c r="G90" s="2">
        <v>1</v>
      </c>
      <c r="H90" s="2">
        <v>1</v>
      </c>
      <c r="I90" s="2">
        <v>0</v>
      </c>
      <c r="J90" s="2">
        <v>0</v>
      </c>
      <c r="K90" s="2">
        <v>0</v>
      </c>
      <c r="L90" s="2">
        <v>0</v>
      </c>
      <c r="M90" s="2">
        <v>0</v>
      </c>
      <c r="N90" s="2">
        <v>0</v>
      </c>
      <c r="O90" s="2">
        <v>0</v>
      </c>
      <c r="P90" s="2">
        <v>0</v>
      </c>
      <c r="Q90" s="2">
        <v>0</v>
      </c>
      <c r="R90" s="2">
        <v>0</v>
      </c>
      <c r="S90" s="2">
        <v>0</v>
      </c>
      <c r="T90" s="2">
        <v>0</v>
      </c>
      <c r="U90" s="2">
        <v>0</v>
      </c>
      <c r="V90" s="2">
        <v>0</v>
      </c>
      <c r="W90" s="2">
        <v>0</v>
      </c>
      <c r="X90" s="2">
        <v>0</v>
      </c>
      <c r="Y90" s="2">
        <v>0</v>
      </c>
      <c r="Z90" s="2">
        <v>0</v>
      </c>
      <c r="AA90" s="2">
        <f t="shared" si="37"/>
        <v>2</v>
      </c>
      <c r="AB90" s="129">
        <f t="shared" si="38"/>
        <v>166330.62314906219</v>
      </c>
      <c r="AC90" s="129">
        <f t="shared" si="39"/>
        <v>27675.546643632773</v>
      </c>
      <c r="AD90" s="130">
        <f t="shared" si="40"/>
        <v>153024.5693484699</v>
      </c>
      <c r="AE90" s="130">
        <f t="shared" si="41"/>
        <v>49111.549851924974</v>
      </c>
      <c r="AF90" s="130">
        <f t="shared" si="42"/>
        <v>13203.356367226061</v>
      </c>
      <c r="AG90" s="130">
        <f t="shared" si="43"/>
        <v>143913.67226061205</v>
      </c>
      <c r="AH90" s="130">
        <f t="shared" si="44"/>
        <v>0</v>
      </c>
      <c r="AI90" s="131">
        <f t="shared" si="45"/>
        <v>46467.829466929907</v>
      </c>
      <c r="AJ90" s="131">
        <f t="shared" si="46"/>
        <v>7767.5283810463961</v>
      </c>
      <c r="AK90" s="131">
        <f t="shared" si="47"/>
        <v>4099.9469397828234</v>
      </c>
      <c r="AL90" s="131">
        <f t="shared" si="48"/>
        <v>608.34155972359326</v>
      </c>
      <c r="AM90" s="131">
        <f t="shared" si="49"/>
        <v>538076.36722606118</v>
      </c>
      <c r="AN90" s="131">
        <f t="shared" si="50"/>
        <v>3516.7818361303061</v>
      </c>
      <c r="AO90" s="131">
        <f t="shared" si="51"/>
        <v>0</v>
      </c>
      <c r="AP90" s="131">
        <f t="shared" si="52"/>
        <v>260612.04343534057</v>
      </c>
      <c r="AQ90" s="131">
        <f t="shared" si="53"/>
        <v>35048.466189536033</v>
      </c>
      <c r="AR90" s="131">
        <f t="shared" si="54"/>
        <v>3948.6673247778872</v>
      </c>
      <c r="AS90" s="131">
        <f t="shared" si="55"/>
        <v>306616.14881539979</v>
      </c>
      <c r="AT90" s="131">
        <f t="shared" si="56"/>
        <v>20565.387462981242</v>
      </c>
      <c r="AU90" s="131">
        <f t="shared" si="57"/>
        <v>0</v>
      </c>
      <c r="AV90" s="131">
        <f t="shared" si="58"/>
        <v>1165484.3287265548</v>
      </c>
      <c r="AW90" s="131">
        <f t="shared" si="59"/>
        <v>26153.751233958537</v>
      </c>
      <c r="AX90" s="131">
        <f t="shared" si="60"/>
        <v>0</v>
      </c>
      <c r="AY90" s="131">
        <f t="shared" si="61"/>
        <v>423.74136229022702</v>
      </c>
      <c r="AZ90" s="131">
        <f t="shared" si="62"/>
        <v>11413.561204343534</v>
      </c>
      <c r="BA90" s="131">
        <f t="shared" si="63"/>
        <v>13249.629812438303</v>
      </c>
      <c r="BB90" s="131">
        <f t="shared" si="64"/>
        <v>1554.7877591312931</v>
      </c>
      <c r="BC90" s="131">
        <f t="shared" si="65"/>
        <v>0</v>
      </c>
      <c r="BD90" s="131">
        <f t="shared" si="66"/>
        <v>207098.74259624878</v>
      </c>
      <c r="BE90" s="131">
        <f t="shared" si="67"/>
        <v>0</v>
      </c>
      <c r="BF90" s="131">
        <f t="shared" si="68"/>
        <v>814.41263573543938</v>
      </c>
      <c r="BG90" s="131">
        <f t="shared" si="69"/>
        <v>0</v>
      </c>
      <c r="BH90" s="131">
        <f t="shared" si="70"/>
        <v>0</v>
      </c>
    </row>
    <row r="91" spans="1:60" x14ac:dyDescent="0.25">
      <c r="A91" s="295"/>
      <c r="B91" s="295"/>
      <c r="C91" s="4" t="s">
        <v>181</v>
      </c>
      <c r="D91" s="96">
        <f t="shared" si="36"/>
        <v>3</v>
      </c>
      <c r="E91" s="2">
        <v>2</v>
      </c>
      <c r="F91" s="2">
        <v>1</v>
      </c>
      <c r="G91" s="2">
        <v>0</v>
      </c>
      <c r="H91" s="2">
        <v>0</v>
      </c>
      <c r="I91" s="2">
        <v>0</v>
      </c>
      <c r="J91" s="2">
        <v>0</v>
      </c>
      <c r="K91" s="2">
        <v>0</v>
      </c>
      <c r="L91" s="2">
        <v>0</v>
      </c>
      <c r="M91" s="2">
        <v>0</v>
      </c>
      <c r="N91" s="2">
        <v>0</v>
      </c>
      <c r="O91" s="2">
        <v>0</v>
      </c>
      <c r="P91" s="2">
        <v>0</v>
      </c>
      <c r="Q91" s="2">
        <v>0</v>
      </c>
      <c r="R91" s="2">
        <v>0</v>
      </c>
      <c r="S91" s="2">
        <v>0</v>
      </c>
      <c r="T91" s="2">
        <v>0</v>
      </c>
      <c r="U91" s="2">
        <v>0</v>
      </c>
      <c r="V91" s="2">
        <v>0</v>
      </c>
      <c r="W91" s="2">
        <v>0</v>
      </c>
      <c r="X91" s="2">
        <v>0</v>
      </c>
      <c r="Y91" s="2">
        <v>0</v>
      </c>
      <c r="Z91" s="2">
        <v>0</v>
      </c>
      <c r="AA91" s="2">
        <f t="shared" si="37"/>
        <v>0</v>
      </c>
      <c r="AB91" s="129">
        <f t="shared" si="38"/>
        <v>99798.373889437324</v>
      </c>
      <c r="AC91" s="129">
        <f t="shared" si="39"/>
        <v>16605.327986179665</v>
      </c>
      <c r="AD91" s="130">
        <f t="shared" si="40"/>
        <v>91814.741609081932</v>
      </c>
      <c r="AE91" s="130">
        <f t="shared" si="41"/>
        <v>29466.929911154984</v>
      </c>
      <c r="AF91" s="130">
        <f t="shared" si="42"/>
        <v>7922.0138203356364</v>
      </c>
      <c r="AG91" s="130">
        <f t="shared" si="43"/>
        <v>86348.203356367216</v>
      </c>
      <c r="AH91" s="130">
        <f t="shared" si="44"/>
        <v>0</v>
      </c>
      <c r="AI91" s="131">
        <f t="shared" si="45"/>
        <v>27880.697680157944</v>
      </c>
      <c r="AJ91" s="131">
        <f t="shared" si="46"/>
        <v>4660.517028627838</v>
      </c>
      <c r="AK91" s="131">
        <f t="shared" si="47"/>
        <v>2459.9681638696939</v>
      </c>
      <c r="AL91" s="131">
        <f t="shared" si="48"/>
        <v>365.00493583415596</v>
      </c>
      <c r="AM91" s="131">
        <f t="shared" si="49"/>
        <v>322845.82033563673</v>
      </c>
      <c r="AN91" s="131">
        <f t="shared" si="50"/>
        <v>2110.0691016781839</v>
      </c>
      <c r="AO91" s="131">
        <f t="shared" si="51"/>
        <v>0</v>
      </c>
      <c r="AP91" s="131">
        <f t="shared" si="52"/>
        <v>156367.22606120433</v>
      </c>
      <c r="AQ91" s="131">
        <f t="shared" si="53"/>
        <v>21029.079713721618</v>
      </c>
      <c r="AR91" s="131">
        <f t="shared" si="54"/>
        <v>2369.2003948667325</v>
      </c>
      <c r="AS91" s="131">
        <f t="shared" si="55"/>
        <v>183969.68928923988</v>
      </c>
      <c r="AT91" s="131">
        <f t="shared" si="56"/>
        <v>12339.232477788746</v>
      </c>
      <c r="AU91" s="131">
        <f t="shared" si="57"/>
        <v>0</v>
      </c>
      <c r="AV91" s="131">
        <f t="shared" si="58"/>
        <v>699290.59723593295</v>
      </c>
      <c r="AW91" s="131">
        <f t="shared" si="59"/>
        <v>15692.250740375122</v>
      </c>
      <c r="AX91" s="131">
        <f t="shared" si="60"/>
        <v>0</v>
      </c>
      <c r="AY91" s="131">
        <f t="shared" si="61"/>
        <v>254.24481737413623</v>
      </c>
      <c r="AZ91" s="131">
        <f t="shared" si="62"/>
        <v>6848.1367226061211</v>
      </c>
      <c r="BA91" s="131">
        <f t="shared" si="63"/>
        <v>7949.7778874629812</v>
      </c>
      <c r="BB91" s="131">
        <f t="shared" si="64"/>
        <v>932.87265547877587</v>
      </c>
      <c r="BC91" s="131">
        <f t="shared" si="65"/>
        <v>0</v>
      </c>
      <c r="BD91" s="131">
        <f t="shared" si="66"/>
        <v>124259.24555774927</v>
      </c>
      <c r="BE91" s="131">
        <f t="shared" si="67"/>
        <v>0</v>
      </c>
      <c r="BF91" s="131">
        <f t="shared" si="68"/>
        <v>488.64758144126358</v>
      </c>
      <c r="BG91" s="131">
        <f t="shared" si="69"/>
        <v>0</v>
      </c>
      <c r="BH91" s="131">
        <f t="shared" si="70"/>
        <v>0</v>
      </c>
    </row>
    <row r="92" spans="1:60" x14ac:dyDescent="0.25">
      <c r="A92" s="295"/>
      <c r="B92" s="295"/>
      <c r="C92" s="4" t="s">
        <v>180</v>
      </c>
      <c r="D92" s="96">
        <f t="shared" si="36"/>
        <v>6</v>
      </c>
      <c r="E92" s="2">
        <v>2</v>
      </c>
      <c r="F92" s="2">
        <v>2</v>
      </c>
      <c r="G92" s="2">
        <v>1</v>
      </c>
      <c r="H92" s="2">
        <v>0</v>
      </c>
      <c r="I92" s="2">
        <v>1</v>
      </c>
      <c r="J92" s="2">
        <v>0</v>
      </c>
      <c r="K92" s="2">
        <v>0</v>
      </c>
      <c r="L92" s="2">
        <v>0</v>
      </c>
      <c r="M92" s="2">
        <v>0</v>
      </c>
      <c r="N92" s="2">
        <v>0</v>
      </c>
      <c r="O92" s="2">
        <v>0</v>
      </c>
      <c r="P92" s="2">
        <v>0</v>
      </c>
      <c r="Q92" s="2">
        <v>0</v>
      </c>
      <c r="R92" s="2">
        <v>0</v>
      </c>
      <c r="S92" s="2">
        <v>0</v>
      </c>
      <c r="T92" s="2">
        <v>0</v>
      </c>
      <c r="U92" s="2">
        <v>0</v>
      </c>
      <c r="V92" s="2">
        <v>0</v>
      </c>
      <c r="W92" s="2">
        <v>0</v>
      </c>
      <c r="X92" s="2">
        <v>0</v>
      </c>
      <c r="Y92" s="2">
        <v>0</v>
      </c>
      <c r="Z92" s="2">
        <v>0</v>
      </c>
      <c r="AA92" s="2">
        <f t="shared" si="37"/>
        <v>2</v>
      </c>
      <c r="AB92" s="129">
        <f t="shared" si="38"/>
        <v>199596.74777887465</v>
      </c>
      <c r="AC92" s="129">
        <f t="shared" si="39"/>
        <v>33210.655972359331</v>
      </c>
      <c r="AD92" s="130">
        <f t="shared" si="40"/>
        <v>183629.48321816386</v>
      </c>
      <c r="AE92" s="130">
        <f t="shared" si="41"/>
        <v>58933.859822309969</v>
      </c>
      <c r="AF92" s="130">
        <f t="shared" si="42"/>
        <v>15844.027640671273</v>
      </c>
      <c r="AG92" s="130">
        <f t="shared" si="43"/>
        <v>172696.40671273443</v>
      </c>
      <c r="AH92" s="130">
        <f t="shared" si="44"/>
        <v>0</v>
      </c>
      <c r="AI92" s="131">
        <f t="shared" si="45"/>
        <v>55761.395360315888</v>
      </c>
      <c r="AJ92" s="131">
        <f t="shared" si="46"/>
        <v>9321.0340572556761</v>
      </c>
      <c r="AK92" s="131">
        <f t="shared" si="47"/>
        <v>4919.9363277393877</v>
      </c>
      <c r="AL92" s="131">
        <f t="shared" si="48"/>
        <v>730.00987166831192</v>
      </c>
      <c r="AM92" s="131">
        <f t="shared" si="49"/>
        <v>645691.64067127346</v>
      </c>
      <c r="AN92" s="131">
        <f t="shared" si="50"/>
        <v>4220.1382033563677</v>
      </c>
      <c r="AO92" s="131">
        <f t="shared" si="51"/>
        <v>0</v>
      </c>
      <c r="AP92" s="131">
        <f t="shared" si="52"/>
        <v>312734.45212240866</v>
      </c>
      <c r="AQ92" s="131">
        <f t="shared" si="53"/>
        <v>42058.159427443235</v>
      </c>
      <c r="AR92" s="131">
        <f t="shared" si="54"/>
        <v>4738.400789733465</v>
      </c>
      <c r="AS92" s="131">
        <f t="shared" si="55"/>
        <v>367939.37857847975</v>
      </c>
      <c r="AT92" s="131">
        <f t="shared" si="56"/>
        <v>24678.464955577492</v>
      </c>
      <c r="AU92" s="131">
        <f t="shared" si="57"/>
        <v>0</v>
      </c>
      <c r="AV92" s="131">
        <f t="shared" si="58"/>
        <v>1398581.1944718659</v>
      </c>
      <c r="AW92" s="131">
        <f t="shared" si="59"/>
        <v>31384.501480750245</v>
      </c>
      <c r="AX92" s="131">
        <f t="shared" si="60"/>
        <v>0</v>
      </c>
      <c r="AY92" s="131">
        <f t="shared" si="61"/>
        <v>508.48963474827247</v>
      </c>
      <c r="AZ92" s="131">
        <f t="shared" si="62"/>
        <v>13696.273445212242</v>
      </c>
      <c r="BA92" s="131">
        <f t="shared" si="63"/>
        <v>15899.555774925962</v>
      </c>
      <c r="BB92" s="131">
        <f t="shared" si="64"/>
        <v>1865.7453109575517</v>
      </c>
      <c r="BC92" s="131">
        <f t="shared" si="65"/>
        <v>0</v>
      </c>
      <c r="BD92" s="131">
        <f t="shared" si="66"/>
        <v>248518.49111549853</v>
      </c>
      <c r="BE92" s="131">
        <f t="shared" si="67"/>
        <v>0</v>
      </c>
      <c r="BF92" s="131">
        <f t="shared" si="68"/>
        <v>977.29516288252717</v>
      </c>
      <c r="BG92" s="131">
        <f t="shared" si="69"/>
        <v>0</v>
      </c>
      <c r="BH92" s="131">
        <f t="shared" si="70"/>
        <v>0</v>
      </c>
    </row>
    <row r="93" spans="1:60" x14ac:dyDescent="0.25">
      <c r="A93" s="295"/>
      <c r="B93" s="295"/>
      <c r="C93" s="4" t="s">
        <v>179</v>
      </c>
      <c r="D93" s="96">
        <f t="shared" si="36"/>
        <v>6</v>
      </c>
      <c r="E93" s="2">
        <v>2</v>
      </c>
      <c r="F93" s="2">
        <v>3</v>
      </c>
      <c r="G93" s="2">
        <v>1</v>
      </c>
      <c r="H93" s="2">
        <v>0</v>
      </c>
      <c r="I93" s="2">
        <v>0</v>
      </c>
      <c r="J93" s="2">
        <v>0</v>
      </c>
      <c r="K93" s="2">
        <v>0</v>
      </c>
      <c r="L93" s="2">
        <v>0</v>
      </c>
      <c r="M93" s="2">
        <v>0</v>
      </c>
      <c r="N93" s="2">
        <v>0</v>
      </c>
      <c r="O93" s="2">
        <v>0</v>
      </c>
      <c r="P93" s="2">
        <v>0</v>
      </c>
      <c r="Q93" s="2">
        <v>0</v>
      </c>
      <c r="R93" s="2">
        <v>0</v>
      </c>
      <c r="S93" s="2">
        <v>0</v>
      </c>
      <c r="T93" s="2">
        <v>0</v>
      </c>
      <c r="U93" s="2">
        <v>0</v>
      </c>
      <c r="V93" s="2">
        <v>0</v>
      </c>
      <c r="W93" s="2">
        <v>0</v>
      </c>
      <c r="X93" s="2">
        <v>0</v>
      </c>
      <c r="Y93" s="2">
        <v>0</v>
      </c>
      <c r="Z93" s="2">
        <v>0</v>
      </c>
      <c r="AA93" s="2">
        <f t="shared" si="37"/>
        <v>1</v>
      </c>
      <c r="AB93" s="129">
        <f t="shared" si="38"/>
        <v>199596.74777887465</v>
      </c>
      <c r="AC93" s="129">
        <f t="shared" si="39"/>
        <v>33210.655972359331</v>
      </c>
      <c r="AD93" s="130">
        <f t="shared" si="40"/>
        <v>183629.48321816386</v>
      </c>
      <c r="AE93" s="130">
        <f t="shared" si="41"/>
        <v>58933.859822309969</v>
      </c>
      <c r="AF93" s="130">
        <f t="shared" si="42"/>
        <v>15844.027640671273</v>
      </c>
      <c r="AG93" s="130">
        <f t="shared" si="43"/>
        <v>172696.40671273443</v>
      </c>
      <c r="AH93" s="130">
        <f t="shared" si="44"/>
        <v>0</v>
      </c>
      <c r="AI93" s="131">
        <f t="shared" si="45"/>
        <v>55761.395360315888</v>
      </c>
      <c r="AJ93" s="131">
        <f t="shared" si="46"/>
        <v>9321.0340572556761</v>
      </c>
      <c r="AK93" s="131">
        <f t="shared" si="47"/>
        <v>4919.9363277393877</v>
      </c>
      <c r="AL93" s="131">
        <f t="shared" si="48"/>
        <v>730.00987166831192</v>
      </c>
      <c r="AM93" s="131">
        <f t="shared" si="49"/>
        <v>645691.64067127346</v>
      </c>
      <c r="AN93" s="131">
        <f t="shared" si="50"/>
        <v>4220.1382033563677</v>
      </c>
      <c r="AO93" s="131">
        <f t="shared" si="51"/>
        <v>0</v>
      </c>
      <c r="AP93" s="131">
        <f t="shared" si="52"/>
        <v>312734.45212240866</v>
      </c>
      <c r="AQ93" s="131">
        <f t="shared" si="53"/>
        <v>42058.159427443235</v>
      </c>
      <c r="AR93" s="131">
        <f t="shared" si="54"/>
        <v>4738.400789733465</v>
      </c>
      <c r="AS93" s="131">
        <f t="shared" si="55"/>
        <v>367939.37857847975</v>
      </c>
      <c r="AT93" s="131">
        <f t="shared" si="56"/>
        <v>24678.464955577492</v>
      </c>
      <c r="AU93" s="131">
        <f t="shared" si="57"/>
        <v>0</v>
      </c>
      <c r="AV93" s="131">
        <f t="shared" si="58"/>
        <v>1398581.1944718659</v>
      </c>
      <c r="AW93" s="131">
        <f t="shared" si="59"/>
        <v>31384.501480750245</v>
      </c>
      <c r="AX93" s="131">
        <f t="shared" si="60"/>
        <v>0</v>
      </c>
      <c r="AY93" s="131">
        <f t="shared" si="61"/>
        <v>508.48963474827247</v>
      </c>
      <c r="AZ93" s="131">
        <f t="shared" si="62"/>
        <v>13696.273445212242</v>
      </c>
      <c r="BA93" s="131">
        <f t="shared" si="63"/>
        <v>15899.555774925962</v>
      </c>
      <c r="BB93" s="131">
        <f t="shared" si="64"/>
        <v>1865.7453109575517</v>
      </c>
      <c r="BC93" s="131">
        <f t="shared" si="65"/>
        <v>0</v>
      </c>
      <c r="BD93" s="131">
        <f t="shared" si="66"/>
        <v>248518.49111549853</v>
      </c>
      <c r="BE93" s="131">
        <f t="shared" si="67"/>
        <v>0</v>
      </c>
      <c r="BF93" s="131">
        <f t="shared" si="68"/>
        <v>977.29516288252717</v>
      </c>
      <c r="BG93" s="131">
        <f t="shared" si="69"/>
        <v>0</v>
      </c>
      <c r="BH93" s="131">
        <f t="shared" si="70"/>
        <v>0</v>
      </c>
    </row>
    <row r="94" spans="1:60" x14ac:dyDescent="0.25">
      <c r="A94" s="295"/>
      <c r="B94" s="295"/>
      <c r="C94" s="4" t="s">
        <v>178</v>
      </c>
      <c r="D94" s="96">
        <f t="shared" si="36"/>
        <v>5</v>
      </c>
      <c r="E94" s="2">
        <v>2</v>
      </c>
      <c r="F94" s="2">
        <v>1</v>
      </c>
      <c r="G94" s="2">
        <v>1</v>
      </c>
      <c r="H94" s="2">
        <v>0</v>
      </c>
      <c r="I94" s="2">
        <v>1</v>
      </c>
      <c r="J94" s="2">
        <v>0</v>
      </c>
      <c r="K94" s="2">
        <v>0</v>
      </c>
      <c r="L94" s="2">
        <v>0</v>
      </c>
      <c r="M94" s="2">
        <v>0</v>
      </c>
      <c r="N94" s="2">
        <v>0</v>
      </c>
      <c r="O94" s="2">
        <v>0</v>
      </c>
      <c r="P94" s="2">
        <v>0</v>
      </c>
      <c r="Q94" s="2">
        <v>0</v>
      </c>
      <c r="R94" s="2">
        <v>0</v>
      </c>
      <c r="S94" s="2">
        <v>0</v>
      </c>
      <c r="T94" s="2">
        <v>0</v>
      </c>
      <c r="U94" s="2">
        <v>0</v>
      </c>
      <c r="V94" s="2">
        <v>0</v>
      </c>
      <c r="W94" s="2">
        <v>0</v>
      </c>
      <c r="X94" s="2">
        <v>0</v>
      </c>
      <c r="Y94" s="2">
        <v>0</v>
      </c>
      <c r="Z94" s="2">
        <v>0</v>
      </c>
      <c r="AA94" s="2">
        <f t="shared" si="37"/>
        <v>2</v>
      </c>
      <c r="AB94" s="129">
        <f t="shared" si="38"/>
        <v>166330.62314906219</v>
      </c>
      <c r="AC94" s="129">
        <f t="shared" si="39"/>
        <v>27675.546643632773</v>
      </c>
      <c r="AD94" s="130">
        <f t="shared" si="40"/>
        <v>153024.5693484699</v>
      </c>
      <c r="AE94" s="130">
        <f t="shared" si="41"/>
        <v>49111.549851924974</v>
      </c>
      <c r="AF94" s="130">
        <f t="shared" si="42"/>
        <v>13203.356367226061</v>
      </c>
      <c r="AG94" s="130">
        <f t="shared" si="43"/>
        <v>143913.67226061205</v>
      </c>
      <c r="AH94" s="130">
        <f t="shared" si="44"/>
        <v>0</v>
      </c>
      <c r="AI94" s="131">
        <f t="shared" si="45"/>
        <v>46467.829466929907</v>
      </c>
      <c r="AJ94" s="131">
        <f t="shared" si="46"/>
        <v>7767.5283810463961</v>
      </c>
      <c r="AK94" s="131">
        <f t="shared" si="47"/>
        <v>4099.9469397828234</v>
      </c>
      <c r="AL94" s="131">
        <f t="shared" si="48"/>
        <v>608.34155972359326</v>
      </c>
      <c r="AM94" s="131">
        <f t="shared" si="49"/>
        <v>538076.36722606118</v>
      </c>
      <c r="AN94" s="131">
        <f t="shared" si="50"/>
        <v>3516.7818361303061</v>
      </c>
      <c r="AO94" s="131">
        <f t="shared" si="51"/>
        <v>0</v>
      </c>
      <c r="AP94" s="131">
        <f t="shared" si="52"/>
        <v>260612.04343534057</v>
      </c>
      <c r="AQ94" s="131">
        <f t="shared" si="53"/>
        <v>35048.466189536033</v>
      </c>
      <c r="AR94" s="131">
        <f t="shared" si="54"/>
        <v>3948.6673247778872</v>
      </c>
      <c r="AS94" s="131">
        <f t="shared" si="55"/>
        <v>306616.14881539979</v>
      </c>
      <c r="AT94" s="131">
        <f t="shared" si="56"/>
        <v>20565.387462981242</v>
      </c>
      <c r="AU94" s="131">
        <f t="shared" si="57"/>
        <v>0</v>
      </c>
      <c r="AV94" s="131">
        <f t="shared" si="58"/>
        <v>1165484.3287265548</v>
      </c>
      <c r="AW94" s="131">
        <f t="shared" si="59"/>
        <v>26153.751233958537</v>
      </c>
      <c r="AX94" s="131">
        <f t="shared" si="60"/>
        <v>0</v>
      </c>
      <c r="AY94" s="131">
        <f t="shared" si="61"/>
        <v>423.74136229022702</v>
      </c>
      <c r="AZ94" s="131">
        <f t="shared" si="62"/>
        <v>11413.561204343534</v>
      </c>
      <c r="BA94" s="131">
        <f t="shared" si="63"/>
        <v>13249.629812438303</v>
      </c>
      <c r="BB94" s="131">
        <f t="shared" si="64"/>
        <v>1554.7877591312931</v>
      </c>
      <c r="BC94" s="131">
        <f t="shared" si="65"/>
        <v>0</v>
      </c>
      <c r="BD94" s="131">
        <f t="shared" si="66"/>
        <v>207098.74259624878</v>
      </c>
      <c r="BE94" s="131">
        <f t="shared" si="67"/>
        <v>0</v>
      </c>
      <c r="BF94" s="131">
        <f t="shared" si="68"/>
        <v>814.41263573543938</v>
      </c>
      <c r="BG94" s="131">
        <f t="shared" si="69"/>
        <v>0</v>
      </c>
      <c r="BH94" s="131">
        <f t="shared" si="70"/>
        <v>0</v>
      </c>
    </row>
    <row r="95" spans="1:60" x14ac:dyDescent="0.25">
      <c r="A95" s="295"/>
      <c r="B95" s="295"/>
      <c r="C95" s="4" t="s">
        <v>177</v>
      </c>
      <c r="D95" s="96">
        <f t="shared" si="36"/>
        <v>6</v>
      </c>
      <c r="E95" s="2">
        <v>2</v>
      </c>
      <c r="F95" s="2">
        <v>2</v>
      </c>
      <c r="G95" s="2">
        <v>1</v>
      </c>
      <c r="H95" s="2">
        <v>0</v>
      </c>
      <c r="I95" s="2">
        <v>1</v>
      </c>
      <c r="J95" s="2">
        <v>0</v>
      </c>
      <c r="K95" s="2">
        <v>0</v>
      </c>
      <c r="L95" s="2">
        <v>0</v>
      </c>
      <c r="M95" s="2">
        <v>0</v>
      </c>
      <c r="N95" s="2">
        <v>0</v>
      </c>
      <c r="O95" s="2">
        <v>0</v>
      </c>
      <c r="P95" s="2">
        <v>0</v>
      </c>
      <c r="Q95" s="2">
        <v>0</v>
      </c>
      <c r="R95" s="2">
        <v>0</v>
      </c>
      <c r="S95" s="2">
        <v>0</v>
      </c>
      <c r="T95" s="2">
        <v>0</v>
      </c>
      <c r="U95" s="2">
        <v>0</v>
      </c>
      <c r="V95" s="2">
        <v>0</v>
      </c>
      <c r="W95" s="2">
        <v>0</v>
      </c>
      <c r="X95" s="2">
        <v>0</v>
      </c>
      <c r="Y95" s="2">
        <v>0</v>
      </c>
      <c r="Z95" s="2">
        <v>0</v>
      </c>
      <c r="AA95" s="2">
        <f t="shared" si="37"/>
        <v>2</v>
      </c>
      <c r="AB95" s="129">
        <f t="shared" si="38"/>
        <v>199596.74777887465</v>
      </c>
      <c r="AC95" s="129">
        <f t="shared" si="39"/>
        <v>33210.655972359331</v>
      </c>
      <c r="AD95" s="130">
        <f t="shared" si="40"/>
        <v>183629.48321816386</v>
      </c>
      <c r="AE95" s="130">
        <f t="shared" si="41"/>
        <v>58933.859822309969</v>
      </c>
      <c r="AF95" s="130">
        <f t="shared" si="42"/>
        <v>15844.027640671273</v>
      </c>
      <c r="AG95" s="130">
        <f t="shared" si="43"/>
        <v>172696.40671273443</v>
      </c>
      <c r="AH95" s="130">
        <f t="shared" si="44"/>
        <v>0</v>
      </c>
      <c r="AI95" s="131">
        <f t="shared" si="45"/>
        <v>55761.395360315888</v>
      </c>
      <c r="AJ95" s="131">
        <f t="shared" si="46"/>
        <v>9321.0340572556761</v>
      </c>
      <c r="AK95" s="131">
        <f t="shared" si="47"/>
        <v>4919.9363277393877</v>
      </c>
      <c r="AL95" s="131">
        <f t="shared" si="48"/>
        <v>730.00987166831192</v>
      </c>
      <c r="AM95" s="131">
        <f t="shared" si="49"/>
        <v>645691.64067127346</v>
      </c>
      <c r="AN95" s="131">
        <f t="shared" si="50"/>
        <v>4220.1382033563677</v>
      </c>
      <c r="AO95" s="131">
        <f t="shared" si="51"/>
        <v>0</v>
      </c>
      <c r="AP95" s="131">
        <f t="shared" si="52"/>
        <v>312734.45212240866</v>
      </c>
      <c r="AQ95" s="131">
        <f t="shared" si="53"/>
        <v>42058.159427443235</v>
      </c>
      <c r="AR95" s="131">
        <f t="shared" si="54"/>
        <v>4738.400789733465</v>
      </c>
      <c r="AS95" s="131">
        <f t="shared" si="55"/>
        <v>367939.37857847975</v>
      </c>
      <c r="AT95" s="131">
        <f t="shared" si="56"/>
        <v>24678.464955577492</v>
      </c>
      <c r="AU95" s="131">
        <f t="shared" si="57"/>
        <v>0</v>
      </c>
      <c r="AV95" s="131">
        <f t="shared" si="58"/>
        <v>1398581.1944718659</v>
      </c>
      <c r="AW95" s="131">
        <f t="shared" si="59"/>
        <v>31384.501480750245</v>
      </c>
      <c r="AX95" s="131">
        <f t="shared" si="60"/>
        <v>0</v>
      </c>
      <c r="AY95" s="131">
        <f t="shared" si="61"/>
        <v>508.48963474827247</v>
      </c>
      <c r="AZ95" s="131">
        <f t="shared" si="62"/>
        <v>13696.273445212242</v>
      </c>
      <c r="BA95" s="131">
        <f t="shared" si="63"/>
        <v>15899.555774925962</v>
      </c>
      <c r="BB95" s="131">
        <f t="shared" si="64"/>
        <v>1865.7453109575517</v>
      </c>
      <c r="BC95" s="131">
        <f t="shared" si="65"/>
        <v>0</v>
      </c>
      <c r="BD95" s="131">
        <f t="shared" si="66"/>
        <v>248518.49111549853</v>
      </c>
      <c r="BE95" s="131">
        <f t="shared" si="67"/>
        <v>0</v>
      </c>
      <c r="BF95" s="131">
        <f t="shared" si="68"/>
        <v>977.29516288252717</v>
      </c>
      <c r="BG95" s="131">
        <f t="shared" si="69"/>
        <v>0</v>
      </c>
      <c r="BH95" s="131">
        <f t="shared" si="70"/>
        <v>0</v>
      </c>
    </row>
    <row r="96" spans="1:60" x14ac:dyDescent="0.25">
      <c r="A96" s="295"/>
      <c r="B96" s="295"/>
      <c r="C96" s="4" t="s">
        <v>176</v>
      </c>
      <c r="D96" s="96">
        <f t="shared" si="36"/>
        <v>4</v>
      </c>
      <c r="E96" s="2">
        <v>1</v>
      </c>
      <c r="F96" s="2">
        <v>1</v>
      </c>
      <c r="G96" s="2">
        <v>0</v>
      </c>
      <c r="H96" s="2">
        <v>2</v>
      </c>
      <c r="I96" s="2">
        <v>0</v>
      </c>
      <c r="J96" s="2">
        <v>0</v>
      </c>
      <c r="K96" s="2">
        <v>0</v>
      </c>
      <c r="L96" s="2">
        <v>0</v>
      </c>
      <c r="M96" s="2">
        <v>0</v>
      </c>
      <c r="N96" s="2">
        <v>0</v>
      </c>
      <c r="O96" s="2">
        <v>0</v>
      </c>
      <c r="P96" s="2">
        <v>0</v>
      </c>
      <c r="Q96" s="2">
        <v>0</v>
      </c>
      <c r="R96" s="2">
        <v>0</v>
      </c>
      <c r="S96" s="2">
        <v>0</v>
      </c>
      <c r="T96" s="2">
        <v>0</v>
      </c>
      <c r="U96" s="2">
        <v>0</v>
      </c>
      <c r="V96" s="2">
        <v>0</v>
      </c>
      <c r="W96" s="2">
        <v>0</v>
      </c>
      <c r="X96" s="2">
        <v>0</v>
      </c>
      <c r="Y96" s="2">
        <v>0</v>
      </c>
      <c r="Z96" s="2">
        <v>0</v>
      </c>
      <c r="AA96" s="2">
        <f t="shared" si="37"/>
        <v>2</v>
      </c>
      <c r="AB96" s="129">
        <f t="shared" si="38"/>
        <v>133064.49851924976</v>
      </c>
      <c r="AC96" s="129">
        <f t="shared" si="39"/>
        <v>22140.437314906219</v>
      </c>
      <c r="AD96" s="130">
        <f t="shared" si="40"/>
        <v>122419.65547877591</v>
      </c>
      <c r="AE96" s="130">
        <f t="shared" si="41"/>
        <v>39289.239881539979</v>
      </c>
      <c r="AF96" s="130">
        <f t="shared" si="42"/>
        <v>10562.685093780849</v>
      </c>
      <c r="AG96" s="130">
        <f t="shared" si="43"/>
        <v>115130.93780848963</v>
      </c>
      <c r="AH96" s="130">
        <f t="shared" si="44"/>
        <v>0</v>
      </c>
      <c r="AI96" s="131">
        <f t="shared" si="45"/>
        <v>37174.263573543925</v>
      </c>
      <c r="AJ96" s="131">
        <f t="shared" si="46"/>
        <v>6214.0227048371171</v>
      </c>
      <c r="AK96" s="131">
        <f t="shared" si="47"/>
        <v>3279.9575518262586</v>
      </c>
      <c r="AL96" s="131">
        <f t="shared" si="48"/>
        <v>486.67324777887461</v>
      </c>
      <c r="AM96" s="131">
        <f t="shared" si="49"/>
        <v>430461.09378084895</v>
      </c>
      <c r="AN96" s="131">
        <f t="shared" si="50"/>
        <v>2813.425468904245</v>
      </c>
      <c r="AO96" s="131">
        <f t="shared" si="51"/>
        <v>0</v>
      </c>
      <c r="AP96" s="131">
        <f t="shared" si="52"/>
        <v>208489.63474827245</v>
      </c>
      <c r="AQ96" s="131">
        <f t="shared" si="53"/>
        <v>28038.772951628824</v>
      </c>
      <c r="AR96" s="131">
        <f t="shared" si="54"/>
        <v>3158.9338598223098</v>
      </c>
      <c r="AS96" s="131">
        <f t="shared" si="55"/>
        <v>245292.91905231983</v>
      </c>
      <c r="AT96" s="131">
        <f t="shared" si="56"/>
        <v>16452.309970384995</v>
      </c>
      <c r="AU96" s="131">
        <f t="shared" si="57"/>
        <v>0</v>
      </c>
      <c r="AV96" s="131">
        <f t="shared" si="58"/>
        <v>932387.46298124385</v>
      </c>
      <c r="AW96" s="131">
        <f t="shared" si="59"/>
        <v>20923.00098716683</v>
      </c>
      <c r="AX96" s="131">
        <f t="shared" si="60"/>
        <v>0</v>
      </c>
      <c r="AY96" s="131">
        <f t="shared" si="61"/>
        <v>338.99308983218162</v>
      </c>
      <c r="AZ96" s="131">
        <f t="shared" si="62"/>
        <v>9130.8489634748275</v>
      </c>
      <c r="BA96" s="131">
        <f t="shared" si="63"/>
        <v>10599.703849950642</v>
      </c>
      <c r="BB96" s="131">
        <f t="shared" si="64"/>
        <v>1243.8302073050345</v>
      </c>
      <c r="BC96" s="131">
        <f t="shared" si="65"/>
        <v>0</v>
      </c>
      <c r="BD96" s="131">
        <f t="shared" si="66"/>
        <v>165678.99407699902</v>
      </c>
      <c r="BE96" s="131">
        <f t="shared" si="67"/>
        <v>0</v>
      </c>
      <c r="BF96" s="131">
        <f t="shared" si="68"/>
        <v>651.53010858835148</v>
      </c>
      <c r="BG96" s="131">
        <f t="shared" si="69"/>
        <v>0</v>
      </c>
      <c r="BH96" s="131">
        <f t="shared" si="70"/>
        <v>0</v>
      </c>
    </row>
    <row r="97" spans="1:60" x14ac:dyDescent="0.25">
      <c r="A97" s="295"/>
      <c r="B97" s="295"/>
      <c r="C97" s="4" t="s">
        <v>175</v>
      </c>
      <c r="D97" s="96">
        <f t="shared" si="36"/>
        <v>3</v>
      </c>
      <c r="E97" s="2">
        <v>1</v>
      </c>
      <c r="F97" s="2">
        <v>2</v>
      </c>
      <c r="G97" s="2">
        <v>0</v>
      </c>
      <c r="H97" s="2">
        <v>0</v>
      </c>
      <c r="I97" s="2">
        <v>0</v>
      </c>
      <c r="J97" s="2">
        <v>0</v>
      </c>
      <c r="K97" s="2">
        <v>0</v>
      </c>
      <c r="L97" s="2">
        <v>0</v>
      </c>
      <c r="M97" s="2">
        <v>0</v>
      </c>
      <c r="N97" s="2">
        <v>0</v>
      </c>
      <c r="O97" s="2">
        <v>0</v>
      </c>
      <c r="P97" s="2">
        <v>0</v>
      </c>
      <c r="Q97" s="2">
        <v>0</v>
      </c>
      <c r="R97" s="2">
        <v>0</v>
      </c>
      <c r="S97" s="2">
        <v>0</v>
      </c>
      <c r="T97" s="2">
        <v>0</v>
      </c>
      <c r="U97" s="2">
        <v>0</v>
      </c>
      <c r="V97" s="2">
        <v>0</v>
      </c>
      <c r="W97" s="2">
        <v>0</v>
      </c>
      <c r="X97" s="2">
        <v>0</v>
      </c>
      <c r="Y97" s="2">
        <v>0</v>
      </c>
      <c r="Z97" s="2">
        <v>0</v>
      </c>
      <c r="AA97" s="2">
        <f t="shared" si="37"/>
        <v>0</v>
      </c>
      <c r="AB97" s="129">
        <f t="shared" si="38"/>
        <v>99798.373889437324</v>
      </c>
      <c r="AC97" s="129">
        <f t="shared" si="39"/>
        <v>16605.327986179665</v>
      </c>
      <c r="AD97" s="130">
        <f t="shared" si="40"/>
        <v>91814.741609081932</v>
      </c>
      <c r="AE97" s="130">
        <f t="shared" si="41"/>
        <v>29466.929911154984</v>
      </c>
      <c r="AF97" s="130">
        <f t="shared" si="42"/>
        <v>7922.0138203356364</v>
      </c>
      <c r="AG97" s="130">
        <f t="shared" si="43"/>
        <v>86348.203356367216</v>
      </c>
      <c r="AH97" s="130">
        <f t="shared" si="44"/>
        <v>0</v>
      </c>
      <c r="AI97" s="131">
        <f t="shared" si="45"/>
        <v>27880.697680157944</v>
      </c>
      <c r="AJ97" s="131">
        <f t="shared" si="46"/>
        <v>4660.517028627838</v>
      </c>
      <c r="AK97" s="131">
        <f t="shared" si="47"/>
        <v>2459.9681638696939</v>
      </c>
      <c r="AL97" s="131">
        <f t="shared" si="48"/>
        <v>365.00493583415596</v>
      </c>
      <c r="AM97" s="131">
        <f t="shared" si="49"/>
        <v>322845.82033563673</v>
      </c>
      <c r="AN97" s="131">
        <f t="shared" si="50"/>
        <v>2110.0691016781839</v>
      </c>
      <c r="AO97" s="131">
        <f t="shared" si="51"/>
        <v>0</v>
      </c>
      <c r="AP97" s="131">
        <f t="shared" si="52"/>
        <v>156367.22606120433</v>
      </c>
      <c r="AQ97" s="131">
        <f t="shared" si="53"/>
        <v>21029.079713721618</v>
      </c>
      <c r="AR97" s="131">
        <f t="shared" si="54"/>
        <v>2369.2003948667325</v>
      </c>
      <c r="AS97" s="131">
        <f t="shared" si="55"/>
        <v>183969.68928923988</v>
      </c>
      <c r="AT97" s="131">
        <f t="shared" si="56"/>
        <v>12339.232477788746</v>
      </c>
      <c r="AU97" s="131">
        <f t="shared" si="57"/>
        <v>0</v>
      </c>
      <c r="AV97" s="131">
        <f t="shared" si="58"/>
        <v>699290.59723593295</v>
      </c>
      <c r="AW97" s="131">
        <f t="shared" si="59"/>
        <v>15692.250740375122</v>
      </c>
      <c r="AX97" s="131">
        <f t="shared" si="60"/>
        <v>0</v>
      </c>
      <c r="AY97" s="131">
        <f t="shared" si="61"/>
        <v>254.24481737413623</v>
      </c>
      <c r="AZ97" s="131">
        <f t="shared" si="62"/>
        <v>6848.1367226061211</v>
      </c>
      <c r="BA97" s="131">
        <f t="shared" si="63"/>
        <v>7949.7778874629812</v>
      </c>
      <c r="BB97" s="131">
        <f t="shared" si="64"/>
        <v>932.87265547877587</v>
      </c>
      <c r="BC97" s="131">
        <f t="shared" si="65"/>
        <v>0</v>
      </c>
      <c r="BD97" s="131">
        <f t="shared" si="66"/>
        <v>124259.24555774927</v>
      </c>
      <c r="BE97" s="131">
        <f t="shared" si="67"/>
        <v>0</v>
      </c>
      <c r="BF97" s="131">
        <f t="shared" si="68"/>
        <v>488.64758144126358</v>
      </c>
      <c r="BG97" s="131">
        <f t="shared" si="69"/>
        <v>0</v>
      </c>
      <c r="BH97" s="131">
        <f t="shared" si="70"/>
        <v>0</v>
      </c>
    </row>
    <row r="98" spans="1:60" x14ac:dyDescent="0.25">
      <c r="A98" s="290"/>
      <c r="B98" s="290"/>
      <c r="C98" s="4" t="s">
        <v>174</v>
      </c>
      <c r="D98" s="96">
        <f t="shared" si="36"/>
        <v>5</v>
      </c>
      <c r="E98" s="2">
        <v>1</v>
      </c>
      <c r="F98" s="2">
        <v>2</v>
      </c>
      <c r="G98" s="2">
        <v>0</v>
      </c>
      <c r="H98" s="2">
        <v>1</v>
      </c>
      <c r="I98" s="2">
        <v>1</v>
      </c>
      <c r="J98" s="2">
        <v>0</v>
      </c>
      <c r="K98" s="2">
        <v>0</v>
      </c>
      <c r="L98" s="2">
        <v>0</v>
      </c>
      <c r="M98" s="2">
        <v>0</v>
      </c>
      <c r="N98" s="2">
        <v>0</v>
      </c>
      <c r="O98" s="2">
        <v>0</v>
      </c>
      <c r="P98" s="2">
        <v>0</v>
      </c>
      <c r="Q98" s="2">
        <v>0</v>
      </c>
      <c r="R98" s="2">
        <v>0</v>
      </c>
      <c r="S98" s="2">
        <v>0</v>
      </c>
      <c r="T98" s="2">
        <v>0</v>
      </c>
      <c r="U98" s="2">
        <v>0</v>
      </c>
      <c r="V98" s="2">
        <v>0</v>
      </c>
      <c r="W98" s="2">
        <v>0</v>
      </c>
      <c r="X98" s="2">
        <v>0</v>
      </c>
      <c r="Y98" s="2">
        <v>0</v>
      </c>
      <c r="Z98" s="2">
        <v>0</v>
      </c>
      <c r="AA98" s="2">
        <f t="shared" si="37"/>
        <v>2</v>
      </c>
      <c r="AB98" s="129">
        <f t="shared" si="38"/>
        <v>166330.62314906219</v>
      </c>
      <c r="AC98" s="129">
        <f t="shared" si="39"/>
        <v>27675.546643632773</v>
      </c>
      <c r="AD98" s="130">
        <f t="shared" si="40"/>
        <v>153024.5693484699</v>
      </c>
      <c r="AE98" s="130">
        <f t="shared" si="41"/>
        <v>49111.549851924974</v>
      </c>
      <c r="AF98" s="130">
        <f t="shared" si="42"/>
        <v>13203.356367226061</v>
      </c>
      <c r="AG98" s="130">
        <f t="shared" si="43"/>
        <v>143913.67226061205</v>
      </c>
      <c r="AH98" s="130">
        <f t="shared" si="44"/>
        <v>0</v>
      </c>
      <c r="AI98" s="131">
        <f t="shared" si="45"/>
        <v>46467.829466929907</v>
      </c>
      <c r="AJ98" s="131">
        <f t="shared" si="46"/>
        <v>7767.5283810463961</v>
      </c>
      <c r="AK98" s="131">
        <f t="shared" si="47"/>
        <v>4099.9469397828234</v>
      </c>
      <c r="AL98" s="131">
        <f t="shared" si="48"/>
        <v>608.34155972359326</v>
      </c>
      <c r="AM98" s="131">
        <f t="shared" si="49"/>
        <v>538076.36722606118</v>
      </c>
      <c r="AN98" s="131">
        <f t="shared" si="50"/>
        <v>3516.7818361303061</v>
      </c>
      <c r="AO98" s="131">
        <f t="shared" si="51"/>
        <v>0</v>
      </c>
      <c r="AP98" s="131">
        <f t="shared" si="52"/>
        <v>260612.04343534057</v>
      </c>
      <c r="AQ98" s="131">
        <f t="shared" si="53"/>
        <v>35048.466189536033</v>
      </c>
      <c r="AR98" s="131">
        <f t="shared" si="54"/>
        <v>3948.6673247778872</v>
      </c>
      <c r="AS98" s="131">
        <f t="shared" si="55"/>
        <v>306616.14881539979</v>
      </c>
      <c r="AT98" s="131">
        <f t="shared" si="56"/>
        <v>20565.387462981242</v>
      </c>
      <c r="AU98" s="131">
        <f t="shared" si="57"/>
        <v>0</v>
      </c>
      <c r="AV98" s="131">
        <f t="shared" si="58"/>
        <v>1165484.3287265548</v>
      </c>
      <c r="AW98" s="131">
        <f t="shared" si="59"/>
        <v>26153.751233958537</v>
      </c>
      <c r="AX98" s="131">
        <f t="shared" si="60"/>
        <v>0</v>
      </c>
      <c r="AY98" s="131">
        <f t="shared" si="61"/>
        <v>423.74136229022702</v>
      </c>
      <c r="AZ98" s="131">
        <f t="shared" si="62"/>
        <v>11413.561204343534</v>
      </c>
      <c r="BA98" s="131">
        <f t="shared" si="63"/>
        <v>13249.629812438303</v>
      </c>
      <c r="BB98" s="131">
        <f t="shared" si="64"/>
        <v>1554.7877591312931</v>
      </c>
      <c r="BC98" s="131">
        <f t="shared" si="65"/>
        <v>0</v>
      </c>
      <c r="BD98" s="131">
        <f t="shared" si="66"/>
        <v>207098.74259624878</v>
      </c>
      <c r="BE98" s="131">
        <f t="shared" si="67"/>
        <v>0</v>
      </c>
      <c r="BF98" s="131">
        <f t="shared" si="68"/>
        <v>814.41263573543938</v>
      </c>
      <c r="BG98" s="131">
        <f t="shared" si="69"/>
        <v>0</v>
      </c>
      <c r="BH98" s="131">
        <f t="shared" si="70"/>
        <v>0</v>
      </c>
    </row>
    <row r="99" spans="1:60" x14ac:dyDescent="0.25">
      <c r="A99" s="294" t="s">
        <v>173</v>
      </c>
      <c r="B99" s="299">
        <v>42</v>
      </c>
      <c r="C99" s="4" t="s">
        <v>172</v>
      </c>
      <c r="D99" s="96">
        <f t="shared" si="36"/>
        <v>3</v>
      </c>
      <c r="E99" s="2">
        <v>0</v>
      </c>
      <c r="F99" s="2">
        <v>1</v>
      </c>
      <c r="G99" s="2">
        <v>1</v>
      </c>
      <c r="H99" s="2">
        <v>1</v>
      </c>
      <c r="I99" s="2">
        <v>0</v>
      </c>
      <c r="J99" s="2">
        <v>0</v>
      </c>
      <c r="K99" s="2">
        <v>0</v>
      </c>
      <c r="L99" s="2">
        <v>0</v>
      </c>
      <c r="M99" s="2">
        <v>0</v>
      </c>
      <c r="N99" s="2">
        <v>0</v>
      </c>
      <c r="O99" s="2">
        <v>0</v>
      </c>
      <c r="P99" s="2">
        <v>0</v>
      </c>
      <c r="Q99" s="2">
        <v>0</v>
      </c>
      <c r="R99" s="2">
        <v>0</v>
      </c>
      <c r="S99" s="2">
        <v>0</v>
      </c>
      <c r="T99" s="2">
        <v>0</v>
      </c>
      <c r="U99" s="2">
        <v>0</v>
      </c>
      <c r="V99" s="2">
        <v>0</v>
      </c>
      <c r="W99" s="2">
        <v>0</v>
      </c>
      <c r="X99" s="2">
        <v>0</v>
      </c>
      <c r="Y99" s="2">
        <v>0</v>
      </c>
      <c r="Z99" s="2">
        <v>0</v>
      </c>
      <c r="AA99" s="2">
        <f t="shared" si="37"/>
        <v>2</v>
      </c>
      <c r="AB99" s="129">
        <f t="shared" si="38"/>
        <v>99798.373889437324</v>
      </c>
      <c r="AC99" s="129">
        <f t="shared" si="39"/>
        <v>16605.327986179665</v>
      </c>
      <c r="AD99" s="130">
        <f t="shared" si="40"/>
        <v>91814.741609081932</v>
      </c>
      <c r="AE99" s="130">
        <f t="shared" si="41"/>
        <v>29466.929911154984</v>
      </c>
      <c r="AF99" s="130">
        <f t="shared" si="42"/>
        <v>7922.0138203356364</v>
      </c>
      <c r="AG99" s="130">
        <f t="shared" si="43"/>
        <v>86348.203356367216</v>
      </c>
      <c r="AH99" s="130">
        <f t="shared" si="44"/>
        <v>0</v>
      </c>
      <c r="AI99" s="131">
        <f t="shared" si="45"/>
        <v>27880.697680157944</v>
      </c>
      <c r="AJ99" s="131">
        <f t="shared" si="46"/>
        <v>4660.517028627838</v>
      </c>
      <c r="AK99" s="131">
        <f t="shared" si="47"/>
        <v>2459.9681638696939</v>
      </c>
      <c r="AL99" s="131">
        <f t="shared" si="48"/>
        <v>365.00493583415596</v>
      </c>
      <c r="AM99" s="131">
        <f t="shared" si="49"/>
        <v>322845.82033563673</v>
      </c>
      <c r="AN99" s="131">
        <f t="shared" si="50"/>
        <v>2110.0691016781839</v>
      </c>
      <c r="AO99" s="131">
        <f t="shared" si="51"/>
        <v>0</v>
      </c>
      <c r="AP99" s="131">
        <f t="shared" si="52"/>
        <v>156367.22606120433</v>
      </c>
      <c r="AQ99" s="131">
        <f t="shared" si="53"/>
        <v>21029.079713721618</v>
      </c>
      <c r="AR99" s="131">
        <f t="shared" si="54"/>
        <v>2369.2003948667325</v>
      </c>
      <c r="AS99" s="131">
        <f t="shared" si="55"/>
        <v>183969.68928923988</v>
      </c>
      <c r="AT99" s="131">
        <f t="shared" si="56"/>
        <v>12339.232477788746</v>
      </c>
      <c r="AU99" s="131">
        <f t="shared" si="57"/>
        <v>0</v>
      </c>
      <c r="AV99" s="131">
        <f t="shared" si="58"/>
        <v>699290.59723593295</v>
      </c>
      <c r="AW99" s="131">
        <f t="shared" si="59"/>
        <v>15692.250740375122</v>
      </c>
      <c r="AX99" s="131">
        <f t="shared" si="60"/>
        <v>0</v>
      </c>
      <c r="AY99" s="131">
        <f t="shared" si="61"/>
        <v>254.24481737413623</v>
      </c>
      <c r="AZ99" s="131">
        <f t="shared" si="62"/>
        <v>6848.1367226061211</v>
      </c>
      <c r="BA99" s="131">
        <f t="shared" si="63"/>
        <v>7949.7778874629812</v>
      </c>
      <c r="BB99" s="131">
        <f t="shared" si="64"/>
        <v>932.87265547877587</v>
      </c>
      <c r="BC99" s="131">
        <f t="shared" si="65"/>
        <v>0</v>
      </c>
      <c r="BD99" s="131">
        <f t="shared" si="66"/>
        <v>124259.24555774927</v>
      </c>
      <c r="BE99" s="131">
        <f t="shared" si="67"/>
        <v>0</v>
      </c>
      <c r="BF99" s="131">
        <f t="shared" si="68"/>
        <v>488.64758144126358</v>
      </c>
      <c r="BG99" s="131">
        <f t="shared" si="69"/>
        <v>0</v>
      </c>
      <c r="BH99" s="131">
        <f t="shared" si="70"/>
        <v>0</v>
      </c>
    </row>
    <row r="100" spans="1:60" x14ac:dyDescent="0.25">
      <c r="A100" s="295"/>
      <c r="B100" s="295"/>
      <c r="C100" s="4" t="s">
        <v>171</v>
      </c>
      <c r="D100" s="96">
        <f t="shared" si="36"/>
        <v>6</v>
      </c>
      <c r="E100" s="2">
        <v>1</v>
      </c>
      <c r="F100" s="2">
        <v>1</v>
      </c>
      <c r="G100" s="2">
        <v>0</v>
      </c>
      <c r="H100" s="2">
        <v>1</v>
      </c>
      <c r="I100" s="2">
        <v>0</v>
      </c>
      <c r="J100" s="2">
        <v>0</v>
      </c>
      <c r="K100" s="2">
        <v>0</v>
      </c>
      <c r="L100" s="2">
        <v>0</v>
      </c>
      <c r="M100" s="2">
        <v>1</v>
      </c>
      <c r="N100" s="2">
        <v>0</v>
      </c>
      <c r="O100" s="2">
        <v>0</v>
      </c>
      <c r="P100" s="2">
        <v>0</v>
      </c>
      <c r="Q100" s="2">
        <v>0</v>
      </c>
      <c r="R100" s="2">
        <v>0</v>
      </c>
      <c r="S100" s="2">
        <v>0</v>
      </c>
      <c r="T100" s="2">
        <v>0</v>
      </c>
      <c r="U100" s="2">
        <v>0</v>
      </c>
      <c r="V100" s="2">
        <v>0</v>
      </c>
      <c r="W100" s="2">
        <v>0</v>
      </c>
      <c r="X100" s="2">
        <v>0</v>
      </c>
      <c r="Y100" s="2">
        <v>0</v>
      </c>
      <c r="Z100" s="2">
        <v>2</v>
      </c>
      <c r="AA100" s="2">
        <f t="shared" si="37"/>
        <v>2</v>
      </c>
      <c r="AB100" s="129">
        <f t="shared" si="38"/>
        <v>199596.74777887465</v>
      </c>
      <c r="AC100" s="129">
        <f t="shared" si="39"/>
        <v>33210.655972359331</v>
      </c>
      <c r="AD100" s="130">
        <f t="shared" si="40"/>
        <v>183629.48321816386</v>
      </c>
      <c r="AE100" s="130">
        <f t="shared" si="41"/>
        <v>58933.859822309969</v>
      </c>
      <c r="AF100" s="130">
        <f t="shared" si="42"/>
        <v>15844.027640671273</v>
      </c>
      <c r="AG100" s="130">
        <f t="shared" si="43"/>
        <v>172696.40671273443</v>
      </c>
      <c r="AH100" s="130">
        <f t="shared" si="44"/>
        <v>0</v>
      </c>
      <c r="AI100" s="131">
        <f t="shared" si="45"/>
        <v>55761.395360315888</v>
      </c>
      <c r="AJ100" s="131">
        <f t="shared" si="46"/>
        <v>9321.0340572556761</v>
      </c>
      <c r="AK100" s="131">
        <f t="shared" si="47"/>
        <v>4919.9363277393877</v>
      </c>
      <c r="AL100" s="131">
        <f t="shared" si="48"/>
        <v>730.00987166831192</v>
      </c>
      <c r="AM100" s="131">
        <f t="shared" si="49"/>
        <v>645691.64067127346</v>
      </c>
      <c r="AN100" s="131">
        <f t="shared" si="50"/>
        <v>4220.1382033563677</v>
      </c>
      <c r="AO100" s="131">
        <f t="shared" si="51"/>
        <v>0</v>
      </c>
      <c r="AP100" s="131">
        <f t="shared" si="52"/>
        <v>312734.45212240866</v>
      </c>
      <c r="AQ100" s="131">
        <f t="shared" si="53"/>
        <v>42058.159427443235</v>
      </c>
      <c r="AR100" s="131">
        <f t="shared" si="54"/>
        <v>4738.400789733465</v>
      </c>
      <c r="AS100" s="131">
        <f t="shared" si="55"/>
        <v>367939.37857847975</v>
      </c>
      <c r="AT100" s="131">
        <f t="shared" si="56"/>
        <v>24678.464955577492</v>
      </c>
      <c r="AU100" s="131">
        <f t="shared" si="57"/>
        <v>0</v>
      </c>
      <c r="AV100" s="131">
        <f t="shared" si="58"/>
        <v>1398581.1944718659</v>
      </c>
      <c r="AW100" s="131">
        <f t="shared" si="59"/>
        <v>31384.501480750245</v>
      </c>
      <c r="AX100" s="131">
        <f t="shared" si="60"/>
        <v>0</v>
      </c>
      <c r="AY100" s="131">
        <f t="shared" si="61"/>
        <v>508.48963474827247</v>
      </c>
      <c r="AZ100" s="131">
        <f t="shared" si="62"/>
        <v>13696.273445212242</v>
      </c>
      <c r="BA100" s="131">
        <f t="shared" si="63"/>
        <v>15899.555774925962</v>
      </c>
      <c r="BB100" s="131">
        <f t="shared" si="64"/>
        <v>1865.7453109575517</v>
      </c>
      <c r="BC100" s="131">
        <f t="shared" si="65"/>
        <v>0</v>
      </c>
      <c r="BD100" s="131">
        <f t="shared" si="66"/>
        <v>248518.49111549853</v>
      </c>
      <c r="BE100" s="131">
        <f t="shared" si="67"/>
        <v>0</v>
      </c>
      <c r="BF100" s="131">
        <f t="shared" si="68"/>
        <v>977.29516288252717</v>
      </c>
      <c r="BG100" s="131">
        <f t="shared" si="69"/>
        <v>0</v>
      </c>
      <c r="BH100" s="131">
        <f t="shared" si="70"/>
        <v>0</v>
      </c>
    </row>
    <row r="101" spans="1:60" x14ac:dyDescent="0.25">
      <c r="A101" s="295"/>
      <c r="B101" s="295"/>
      <c r="C101" s="4" t="s">
        <v>170</v>
      </c>
      <c r="D101" s="96">
        <f t="shared" si="36"/>
        <v>1</v>
      </c>
      <c r="E101" s="2">
        <v>1</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f t="shared" si="37"/>
        <v>0</v>
      </c>
      <c r="AB101" s="129">
        <f t="shared" si="38"/>
        <v>33266.124629812439</v>
      </c>
      <c r="AC101" s="129">
        <f t="shared" si="39"/>
        <v>5535.1093287265548</v>
      </c>
      <c r="AD101" s="130">
        <f t="shared" si="40"/>
        <v>30604.913869693977</v>
      </c>
      <c r="AE101" s="130">
        <f t="shared" si="41"/>
        <v>9822.3099703849948</v>
      </c>
      <c r="AF101" s="130">
        <f t="shared" si="42"/>
        <v>2640.6712734452121</v>
      </c>
      <c r="AG101" s="130">
        <f t="shared" si="43"/>
        <v>28782.734452122408</v>
      </c>
      <c r="AH101" s="130">
        <f t="shared" si="44"/>
        <v>0</v>
      </c>
      <c r="AI101" s="131">
        <f t="shared" si="45"/>
        <v>9293.5658933859813</v>
      </c>
      <c r="AJ101" s="131">
        <f t="shared" si="46"/>
        <v>1553.5056762092793</v>
      </c>
      <c r="AK101" s="131">
        <f t="shared" si="47"/>
        <v>819.98938795656466</v>
      </c>
      <c r="AL101" s="131">
        <f t="shared" si="48"/>
        <v>121.66831194471865</v>
      </c>
      <c r="AM101" s="131">
        <f t="shared" si="49"/>
        <v>107615.27344521224</v>
      </c>
      <c r="AN101" s="131">
        <f t="shared" si="50"/>
        <v>703.35636722606125</v>
      </c>
      <c r="AO101" s="131">
        <f t="shared" si="51"/>
        <v>0</v>
      </c>
      <c r="AP101" s="131">
        <f t="shared" si="52"/>
        <v>52122.408687068113</v>
      </c>
      <c r="AQ101" s="131">
        <f t="shared" si="53"/>
        <v>7009.6932379072059</v>
      </c>
      <c r="AR101" s="131">
        <f t="shared" si="54"/>
        <v>789.73346495557746</v>
      </c>
      <c r="AS101" s="131">
        <f t="shared" si="55"/>
        <v>61323.229763079959</v>
      </c>
      <c r="AT101" s="131">
        <f t="shared" si="56"/>
        <v>4113.0774925962487</v>
      </c>
      <c r="AU101" s="131">
        <f t="shared" si="57"/>
        <v>0</v>
      </c>
      <c r="AV101" s="131">
        <f t="shared" si="58"/>
        <v>233096.86574531096</v>
      </c>
      <c r="AW101" s="131">
        <f t="shared" si="59"/>
        <v>5230.7502467917075</v>
      </c>
      <c r="AX101" s="131">
        <f t="shared" si="60"/>
        <v>0</v>
      </c>
      <c r="AY101" s="131">
        <f t="shared" si="61"/>
        <v>84.748272458045406</v>
      </c>
      <c r="AZ101" s="131">
        <f t="shared" si="62"/>
        <v>2282.7122408687069</v>
      </c>
      <c r="BA101" s="131">
        <f t="shared" si="63"/>
        <v>2649.9259624876604</v>
      </c>
      <c r="BB101" s="131">
        <f t="shared" si="64"/>
        <v>310.95755182625862</v>
      </c>
      <c r="BC101" s="131">
        <f t="shared" si="65"/>
        <v>0</v>
      </c>
      <c r="BD101" s="131">
        <f t="shared" si="66"/>
        <v>41419.748519249755</v>
      </c>
      <c r="BE101" s="131">
        <f t="shared" si="67"/>
        <v>0</v>
      </c>
      <c r="BF101" s="131">
        <f t="shared" si="68"/>
        <v>162.88252714708787</v>
      </c>
      <c r="BG101" s="131">
        <f t="shared" si="69"/>
        <v>0</v>
      </c>
      <c r="BH101" s="131">
        <f t="shared" si="70"/>
        <v>0</v>
      </c>
    </row>
    <row r="102" spans="1:60" x14ac:dyDescent="0.25">
      <c r="A102" s="295"/>
      <c r="B102" s="295"/>
      <c r="C102" s="4" t="s">
        <v>169</v>
      </c>
      <c r="D102" s="96">
        <f t="shared" si="36"/>
        <v>6</v>
      </c>
      <c r="E102" s="2">
        <v>2</v>
      </c>
      <c r="F102" s="2">
        <v>2</v>
      </c>
      <c r="G102" s="2">
        <v>1</v>
      </c>
      <c r="H102" s="2">
        <v>1</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c r="Z102" s="2">
        <v>0</v>
      </c>
      <c r="AA102" s="2">
        <f t="shared" si="37"/>
        <v>2</v>
      </c>
      <c r="AB102" s="129">
        <f t="shared" si="38"/>
        <v>199596.74777887465</v>
      </c>
      <c r="AC102" s="129">
        <f t="shared" si="39"/>
        <v>33210.655972359331</v>
      </c>
      <c r="AD102" s="130">
        <f t="shared" si="40"/>
        <v>183629.48321816386</v>
      </c>
      <c r="AE102" s="130">
        <f t="shared" si="41"/>
        <v>58933.859822309969</v>
      </c>
      <c r="AF102" s="130">
        <f t="shared" si="42"/>
        <v>15844.027640671273</v>
      </c>
      <c r="AG102" s="130">
        <f t="shared" si="43"/>
        <v>172696.40671273443</v>
      </c>
      <c r="AH102" s="130">
        <f t="shared" si="44"/>
        <v>0</v>
      </c>
      <c r="AI102" s="131">
        <f t="shared" si="45"/>
        <v>55761.395360315888</v>
      </c>
      <c r="AJ102" s="131">
        <f t="shared" si="46"/>
        <v>9321.0340572556761</v>
      </c>
      <c r="AK102" s="131">
        <f t="shared" si="47"/>
        <v>4919.9363277393877</v>
      </c>
      <c r="AL102" s="131">
        <f t="shared" si="48"/>
        <v>730.00987166831192</v>
      </c>
      <c r="AM102" s="131">
        <f t="shared" si="49"/>
        <v>645691.64067127346</v>
      </c>
      <c r="AN102" s="131">
        <f t="shared" si="50"/>
        <v>4220.1382033563677</v>
      </c>
      <c r="AO102" s="131">
        <f t="shared" si="51"/>
        <v>0</v>
      </c>
      <c r="AP102" s="131">
        <f t="shared" si="52"/>
        <v>312734.45212240866</v>
      </c>
      <c r="AQ102" s="131">
        <f t="shared" si="53"/>
        <v>42058.159427443235</v>
      </c>
      <c r="AR102" s="131">
        <f t="shared" si="54"/>
        <v>4738.400789733465</v>
      </c>
      <c r="AS102" s="131">
        <f t="shared" si="55"/>
        <v>367939.37857847975</v>
      </c>
      <c r="AT102" s="131">
        <f t="shared" si="56"/>
        <v>24678.464955577492</v>
      </c>
      <c r="AU102" s="131">
        <f t="shared" si="57"/>
        <v>0</v>
      </c>
      <c r="AV102" s="131">
        <f t="shared" si="58"/>
        <v>1398581.1944718659</v>
      </c>
      <c r="AW102" s="131">
        <f t="shared" si="59"/>
        <v>31384.501480750245</v>
      </c>
      <c r="AX102" s="131">
        <f t="shared" si="60"/>
        <v>0</v>
      </c>
      <c r="AY102" s="131">
        <f t="shared" si="61"/>
        <v>508.48963474827247</v>
      </c>
      <c r="AZ102" s="131">
        <f t="shared" si="62"/>
        <v>13696.273445212242</v>
      </c>
      <c r="BA102" s="131">
        <f t="shared" si="63"/>
        <v>15899.555774925962</v>
      </c>
      <c r="BB102" s="131">
        <f t="shared" si="64"/>
        <v>1865.7453109575517</v>
      </c>
      <c r="BC102" s="131">
        <f t="shared" si="65"/>
        <v>0</v>
      </c>
      <c r="BD102" s="131">
        <f t="shared" si="66"/>
        <v>248518.49111549853</v>
      </c>
      <c r="BE102" s="131">
        <f t="shared" si="67"/>
        <v>0</v>
      </c>
      <c r="BF102" s="131">
        <f t="shared" si="68"/>
        <v>977.29516288252717</v>
      </c>
      <c r="BG102" s="131">
        <f t="shared" si="69"/>
        <v>0</v>
      </c>
      <c r="BH102" s="131">
        <f t="shared" si="70"/>
        <v>0</v>
      </c>
    </row>
    <row r="103" spans="1:60" x14ac:dyDescent="0.25">
      <c r="A103" s="295"/>
      <c r="B103" s="295"/>
      <c r="C103" s="4" t="s">
        <v>168</v>
      </c>
      <c r="D103" s="96">
        <f t="shared" si="36"/>
        <v>3</v>
      </c>
      <c r="E103" s="2">
        <v>2</v>
      </c>
      <c r="F103" s="2">
        <v>1</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v>
      </c>
      <c r="X103" s="2">
        <v>0</v>
      </c>
      <c r="Y103" s="2">
        <v>0</v>
      </c>
      <c r="Z103" s="2">
        <v>0</v>
      </c>
      <c r="AA103" s="2">
        <f t="shared" si="37"/>
        <v>0</v>
      </c>
      <c r="AB103" s="129">
        <f t="shared" si="38"/>
        <v>99798.373889437324</v>
      </c>
      <c r="AC103" s="129">
        <f t="shared" si="39"/>
        <v>16605.327986179665</v>
      </c>
      <c r="AD103" s="130">
        <f t="shared" si="40"/>
        <v>91814.741609081932</v>
      </c>
      <c r="AE103" s="130">
        <f t="shared" si="41"/>
        <v>29466.929911154984</v>
      </c>
      <c r="AF103" s="130">
        <f t="shared" si="42"/>
        <v>7922.0138203356364</v>
      </c>
      <c r="AG103" s="130">
        <f t="shared" si="43"/>
        <v>86348.203356367216</v>
      </c>
      <c r="AH103" s="130">
        <f t="shared" si="44"/>
        <v>0</v>
      </c>
      <c r="AI103" s="131">
        <f t="shared" si="45"/>
        <v>27880.697680157944</v>
      </c>
      <c r="AJ103" s="131">
        <f t="shared" si="46"/>
        <v>4660.517028627838</v>
      </c>
      <c r="AK103" s="131">
        <f t="shared" si="47"/>
        <v>2459.9681638696939</v>
      </c>
      <c r="AL103" s="131">
        <f t="shared" si="48"/>
        <v>365.00493583415596</v>
      </c>
      <c r="AM103" s="131">
        <f t="shared" si="49"/>
        <v>322845.82033563673</v>
      </c>
      <c r="AN103" s="131">
        <f t="shared" si="50"/>
        <v>2110.0691016781839</v>
      </c>
      <c r="AO103" s="131">
        <f t="shared" si="51"/>
        <v>0</v>
      </c>
      <c r="AP103" s="131">
        <f t="shared" si="52"/>
        <v>156367.22606120433</v>
      </c>
      <c r="AQ103" s="131">
        <f t="shared" si="53"/>
        <v>21029.079713721618</v>
      </c>
      <c r="AR103" s="131">
        <f t="shared" si="54"/>
        <v>2369.2003948667325</v>
      </c>
      <c r="AS103" s="131">
        <f t="shared" si="55"/>
        <v>183969.68928923988</v>
      </c>
      <c r="AT103" s="131">
        <f t="shared" si="56"/>
        <v>12339.232477788746</v>
      </c>
      <c r="AU103" s="131">
        <f t="shared" si="57"/>
        <v>0</v>
      </c>
      <c r="AV103" s="131">
        <f t="shared" si="58"/>
        <v>699290.59723593295</v>
      </c>
      <c r="AW103" s="131">
        <f t="shared" si="59"/>
        <v>15692.250740375122</v>
      </c>
      <c r="AX103" s="131">
        <f t="shared" si="60"/>
        <v>0</v>
      </c>
      <c r="AY103" s="131">
        <f t="shared" si="61"/>
        <v>254.24481737413623</v>
      </c>
      <c r="AZ103" s="131">
        <f t="shared" si="62"/>
        <v>6848.1367226061211</v>
      </c>
      <c r="BA103" s="131">
        <f t="shared" si="63"/>
        <v>7949.7778874629812</v>
      </c>
      <c r="BB103" s="131">
        <f t="shared" si="64"/>
        <v>932.87265547877587</v>
      </c>
      <c r="BC103" s="131">
        <f t="shared" si="65"/>
        <v>0</v>
      </c>
      <c r="BD103" s="131">
        <f t="shared" si="66"/>
        <v>124259.24555774927</v>
      </c>
      <c r="BE103" s="131">
        <f t="shared" si="67"/>
        <v>0</v>
      </c>
      <c r="BF103" s="131">
        <f t="shared" si="68"/>
        <v>488.64758144126358</v>
      </c>
      <c r="BG103" s="131">
        <f t="shared" si="69"/>
        <v>0</v>
      </c>
      <c r="BH103" s="131">
        <f t="shared" si="70"/>
        <v>0</v>
      </c>
    </row>
    <row r="104" spans="1:60" x14ac:dyDescent="0.25">
      <c r="A104" s="295"/>
      <c r="B104" s="295"/>
      <c r="C104" s="4" t="s">
        <v>167</v>
      </c>
      <c r="D104" s="96">
        <f t="shared" si="36"/>
        <v>4</v>
      </c>
      <c r="E104" s="2">
        <v>2</v>
      </c>
      <c r="F104" s="2">
        <v>1</v>
      </c>
      <c r="G104" s="2">
        <v>1</v>
      </c>
      <c r="H104" s="2">
        <v>0</v>
      </c>
      <c r="I104" s="2">
        <v>0</v>
      </c>
      <c r="J104" s="2">
        <v>0</v>
      </c>
      <c r="K104" s="2">
        <v>0</v>
      </c>
      <c r="L104" s="2">
        <v>0</v>
      </c>
      <c r="M104" s="2">
        <v>0</v>
      </c>
      <c r="N104" s="2">
        <v>0</v>
      </c>
      <c r="O104" s="2">
        <v>0</v>
      </c>
      <c r="P104" s="2">
        <v>0</v>
      </c>
      <c r="Q104" s="2">
        <v>0</v>
      </c>
      <c r="R104" s="2">
        <v>0</v>
      </c>
      <c r="S104" s="2">
        <v>0</v>
      </c>
      <c r="T104" s="2">
        <v>0</v>
      </c>
      <c r="U104" s="2">
        <v>0</v>
      </c>
      <c r="V104" s="2">
        <v>0</v>
      </c>
      <c r="W104" s="2">
        <v>0</v>
      </c>
      <c r="X104" s="2">
        <v>0</v>
      </c>
      <c r="Y104" s="2">
        <v>0</v>
      </c>
      <c r="Z104" s="2">
        <v>0</v>
      </c>
      <c r="AA104" s="2">
        <f t="shared" si="37"/>
        <v>1</v>
      </c>
      <c r="AB104" s="129">
        <f t="shared" si="38"/>
        <v>133064.49851924976</v>
      </c>
      <c r="AC104" s="129">
        <f t="shared" si="39"/>
        <v>22140.437314906219</v>
      </c>
      <c r="AD104" s="130">
        <f t="shared" si="40"/>
        <v>122419.65547877591</v>
      </c>
      <c r="AE104" s="130">
        <f t="shared" si="41"/>
        <v>39289.239881539979</v>
      </c>
      <c r="AF104" s="130">
        <f t="shared" si="42"/>
        <v>10562.685093780849</v>
      </c>
      <c r="AG104" s="130">
        <f t="shared" si="43"/>
        <v>115130.93780848963</v>
      </c>
      <c r="AH104" s="130">
        <f t="shared" si="44"/>
        <v>0</v>
      </c>
      <c r="AI104" s="131">
        <f t="shared" si="45"/>
        <v>37174.263573543925</v>
      </c>
      <c r="AJ104" s="131">
        <f t="shared" si="46"/>
        <v>6214.0227048371171</v>
      </c>
      <c r="AK104" s="131">
        <f t="shared" si="47"/>
        <v>3279.9575518262586</v>
      </c>
      <c r="AL104" s="131">
        <f t="shared" si="48"/>
        <v>486.67324777887461</v>
      </c>
      <c r="AM104" s="131">
        <f t="shared" si="49"/>
        <v>430461.09378084895</v>
      </c>
      <c r="AN104" s="131">
        <f t="shared" si="50"/>
        <v>2813.425468904245</v>
      </c>
      <c r="AO104" s="131">
        <f t="shared" si="51"/>
        <v>0</v>
      </c>
      <c r="AP104" s="131">
        <f t="shared" si="52"/>
        <v>208489.63474827245</v>
      </c>
      <c r="AQ104" s="131">
        <f t="shared" si="53"/>
        <v>28038.772951628824</v>
      </c>
      <c r="AR104" s="131">
        <f t="shared" si="54"/>
        <v>3158.9338598223098</v>
      </c>
      <c r="AS104" s="131">
        <f t="shared" si="55"/>
        <v>245292.91905231983</v>
      </c>
      <c r="AT104" s="131">
        <f t="shared" si="56"/>
        <v>16452.309970384995</v>
      </c>
      <c r="AU104" s="131">
        <f t="shared" si="57"/>
        <v>0</v>
      </c>
      <c r="AV104" s="131">
        <f t="shared" si="58"/>
        <v>932387.46298124385</v>
      </c>
      <c r="AW104" s="131">
        <f t="shared" si="59"/>
        <v>20923.00098716683</v>
      </c>
      <c r="AX104" s="131">
        <f t="shared" si="60"/>
        <v>0</v>
      </c>
      <c r="AY104" s="131">
        <f t="shared" si="61"/>
        <v>338.99308983218162</v>
      </c>
      <c r="AZ104" s="131">
        <f t="shared" si="62"/>
        <v>9130.8489634748275</v>
      </c>
      <c r="BA104" s="131">
        <f t="shared" si="63"/>
        <v>10599.703849950642</v>
      </c>
      <c r="BB104" s="131">
        <f t="shared" si="64"/>
        <v>1243.8302073050345</v>
      </c>
      <c r="BC104" s="131">
        <f t="shared" si="65"/>
        <v>0</v>
      </c>
      <c r="BD104" s="131">
        <f t="shared" si="66"/>
        <v>165678.99407699902</v>
      </c>
      <c r="BE104" s="131">
        <f t="shared" si="67"/>
        <v>0</v>
      </c>
      <c r="BF104" s="131">
        <f t="shared" si="68"/>
        <v>651.53010858835148</v>
      </c>
      <c r="BG104" s="131">
        <f t="shared" si="69"/>
        <v>0</v>
      </c>
      <c r="BH104" s="131">
        <f t="shared" si="70"/>
        <v>0</v>
      </c>
    </row>
    <row r="105" spans="1:60" x14ac:dyDescent="0.25">
      <c r="A105" s="295"/>
      <c r="B105" s="295"/>
      <c r="C105" s="4" t="s">
        <v>166</v>
      </c>
      <c r="D105" s="96">
        <f t="shared" si="36"/>
        <v>3</v>
      </c>
      <c r="E105" s="2">
        <v>2</v>
      </c>
      <c r="F105" s="2">
        <v>1</v>
      </c>
      <c r="G105" s="2">
        <v>0</v>
      </c>
      <c r="H105" s="2">
        <v>0</v>
      </c>
      <c r="I105" s="2">
        <v>0</v>
      </c>
      <c r="J105" s="2">
        <v>0</v>
      </c>
      <c r="K105" s="2">
        <v>0</v>
      </c>
      <c r="L105" s="2">
        <v>0</v>
      </c>
      <c r="M105" s="2">
        <v>0</v>
      </c>
      <c r="N105" s="2">
        <v>0</v>
      </c>
      <c r="O105" s="2">
        <v>0</v>
      </c>
      <c r="P105" s="2">
        <v>0</v>
      </c>
      <c r="Q105" s="2">
        <v>0</v>
      </c>
      <c r="R105" s="2">
        <v>0</v>
      </c>
      <c r="S105" s="2">
        <v>0</v>
      </c>
      <c r="T105" s="2">
        <v>0</v>
      </c>
      <c r="U105" s="2">
        <v>0</v>
      </c>
      <c r="V105" s="2">
        <v>0</v>
      </c>
      <c r="W105" s="2">
        <v>0</v>
      </c>
      <c r="X105" s="2">
        <v>0</v>
      </c>
      <c r="Y105" s="2">
        <v>0</v>
      </c>
      <c r="Z105" s="2">
        <v>0</v>
      </c>
      <c r="AA105" s="2">
        <f t="shared" si="37"/>
        <v>0</v>
      </c>
      <c r="AB105" s="129">
        <f t="shared" si="38"/>
        <v>99798.373889437324</v>
      </c>
      <c r="AC105" s="129">
        <f t="shared" si="39"/>
        <v>16605.327986179665</v>
      </c>
      <c r="AD105" s="130">
        <f t="shared" si="40"/>
        <v>91814.741609081932</v>
      </c>
      <c r="AE105" s="130">
        <f t="shared" si="41"/>
        <v>29466.929911154984</v>
      </c>
      <c r="AF105" s="130">
        <f t="shared" si="42"/>
        <v>7922.0138203356364</v>
      </c>
      <c r="AG105" s="130">
        <f t="shared" si="43"/>
        <v>86348.203356367216</v>
      </c>
      <c r="AH105" s="130">
        <f t="shared" si="44"/>
        <v>0</v>
      </c>
      <c r="AI105" s="131">
        <f t="shared" si="45"/>
        <v>27880.697680157944</v>
      </c>
      <c r="AJ105" s="131">
        <f t="shared" si="46"/>
        <v>4660.517028627838</v>
      </c>
      <c r="AK105" s="131">
        <f t="shared" si="47"/>
        <v>2459.9681638696939</v>
      </c>
      <c r="AL105" s="131">
        <f t="shared" si="48"/>
        <v>365.00493583415596</v>
      </c>
      <c r="AM105" s="131">
        <f t="shared" si="49"/>
        <v>322845.82033563673</v>
      </c>
      <c r="AN105" s="131">
        <f t="shared" si="50"/>
        <v>2110.0691016781839</v>
      </c>
      <c r="AO105" s="131">
        <f t="shared" si="51"/>
        <v>0</v>
      </c>
      <c r="AP105" s="131">
        <f t="shared" si="52"/>
        <v>156367.22606120433</v>
      </c>
      <c r="AQ105" s="131">
        <f t="shared" si="53"/>
        <v>21029.079713721618</v>
      </c>
      <c r="AR105" s="131">
        <f t="shared" si="54"/>
        <v>2369.2003948667325</v>
      </c>
      <c r="AS105" s="131">
        <f t="shared" si="55"/>
        <v>183969.68928923988</v>
      </c>
      <c r="AT105" s="131">
        <f t="shared" si="56"/>
        <v>12339.232477788746</v>
      </c>
      <c r="AU105" s="131">
        <f t="shared" si="57"/>
        <v>0</v>
      </c>
      <c r="AV105" s="131">
        <f t="shared" si="58"/>
        <v>699290.59723593295</v>
      </c>
      <c r="AW105" s="131">
        <f t="shared" si="59"/>
        <v>15692.250740375122</v>
      </c>
      <c r="AX105" s="131">
        <f t="shared" si="60"/>
        <v>0</v>
      </c>
      <c r="AY105" s="131">
        <f t="shared" si="61"/>
        <v>254.24481737413623</v>
      </c>
      <c r="AZ105" s="131">
        <f t="shared" si="62"/>
        <v>6848.1367226061211</v>
      </c>
      <c r="BA105" s="131">
        <f t="shared" si="63"/>
        <v>7949.7778874629812</v>
      </c>
      <c r="BB105" s="131">
        <f t="shared" si="64"/>
        <v>932.87265547877587</v>
      </c>
      <c r="BC105" s="131">
        <f t="shared" si="65"/>
        <v>0</v>
      </c>
      <c r="BD105" s="131">
        <f t="shared" si="66"/>
        <v>124259.24555774927</v>
      </c>
      <c r="BE105" s="131">
        <f t="shared" si="67"/>
        <v>0</v>
      </c>
      <c r="BF105" s="131">
        <f t="shared" si="68"/>
        <v>488.64758144126358</v>
      </c>
      <c r="BG105" s="131">
        <f t="shared" si="69"/>
        <v>0</v>
      </c>
      <c r="BH105" s="131">
        <f t="shared" si="70"/>
        <v>0</v>
      </c>
    </row>
    <row r="106" spans="1:60" x14ac:dyDescent="0.25">
      <c r="A106" s="295"/>
      <c r="B106" s="295"/>
      <c r="C106" s="4" t="s">
        <v>165</v>
      </c>
      <c r="D106" s="96">
        <f t="shared" si="36"/>
        <v>2</v>
      </c>
      <c r="E106" s="2">
        <v>1</v>
      </c>
      <c r="F106" s="2">
        <v>0</v>
      </c>
      <c r="G106" s="2">
        <v>0</v>
      </c>
      <c r="H106" s="2">
        <v>1</v>
      </c>
      <c r="I106" s="2">
        <v>0</v>
      </c>
      <c r="J106" s="2">
        <v>0</v>
      </c>
      <c r="K106" s="2">
        <v>0</v>
      </c>
      <c r="L106" s="2">
        <v>0</v>
      </c>
      <c r="M106" s="2">
        <v>0</v>
      </c>
      <c r="N106" s="2">
        <v>0</v>
      </c>
      <c r="O106" s="2">
        <v>0</v>
      </c>
      <c r="P106" s="2">
        <v>0</v>
      </c>
      <c r="Q106" s="2">
        <v>0</v>
      </c>
      <c r="R106" s="2">
        <v>0</v>
      </c>
      <c r="S106" s="2">
        <v>0</v>
      </c>
      <c r="T106" s="2">
        <v>0</v>
      </c>
      <c r="U106" s="2">
        <v>0</v>
      </c>
      <c r="V106" s="2">
        <v>0</v>
      </c>
      <c r="W106" s="2">
        <v>0</v>
      </c>
      <c r="X106" s="2">
        <v>0</v>
      </c>
      <c r="Y106" s="2">
        <v>0</v>
      </c>
      <c r="Z106" s="2">
        <v>0</v>
      </c>
      <c r="AA106" s="2">
        <f t="shared" si="37"/>
        <v>1</v>
      </c>
      <c r="AB106" s="129">
        <f t="shared" si="38"/>
        <v>66532.249259624878</v>
      </c>
      <c r="AC106" s="129">
        <f t="shared" si="39"/>
        <v>11070.21865745311</v>
      </c>
      <c r="AD106" s="130">
        <f t="shared" si="40"/>
        <v>61209.827739387954</v>
      </c>
      <c r="AE106" s="130">
        <f t="shared" si="41"/>
        <v>19644.61994076999</v>
      </c>
      <c r="AF106" s="130">
        <f t="shared" si="42"/>
        <v>5281.3425468904243</v>
      </c>
      <c r="AG106" s="130">
        <f t="shared" si="43"/>
        <v>57565.468904244815</v>
      </c>
      <c r="AH106" s="130">
        <f t="shared" si="44"/>
        <v>0</v>
      </c>
      <c r="AI106" s="131">
        <f t="shared" si="45"/>
        <v>18587.131786771963</v>
      </c>
      <c r="AJ106" s="131">
        <f t="shared" si="46"/>
        <v>3107.0113524185585</v>
      </c>
      <c r="AK106" s="131">
        <f t="shared" si="47"/>
        <v>1639.9787759131293</v>
      </c>
      <c r="AL106" s="131">
        <f t="shared" si="48"/>
        <v>243.33662388943731</v>
      </c>
      <c r="AM106" s="131">
        <f t="shared" si="49"/>
        <v>215230.54689042448</v>
      </c>
      <c r="AN106" s="131">
        <f t="shared" si="50"/>
        <v>1406.7127344521225</v>
      </c>
      <c r="AO106" s="131">
        <f t="shared" si="51"/>
        <v>0</v>
      </c>
      <c r="AP106" s="131">
        <f t="shared" si="52"/>
        <v>104244.81737413623</v>
      </c>
      <c r="AQ106" s="131">
        <f t="shared" si="53"/>
        <v>14019.386475814412</v>
      </c>
      <c r="AR106" s="131">
        <f t="shared" si="54"/>
        <v>1579.4669299111549</v>
      </c>
      <c r="AS106" s="131">
        <f t="shared" si="55"/>
        <v>122646.45952615992</v>
      </c>
      <c r="AT106" s="131">
        <f t="shared" si="56"/>
        <v>8226.1549851924974</v>
      </c>
      <c r="AU106" s="131">
        <f t="shared" si="57"/>
        <v>0</v>
      </c>
      <c r="AV106" s="131">
        <f t="shared" si="58"/>
        <v>466193.73149062193</v>
      </c>
      <c r="AW106" s="131">
        <f t="shared" si="59"/>
        <v>10461.500493583415</v>
      </c>
      <c r="AX106" s="131">
        <f t="shared" si="60"/>
        <v>0</v>
      </c>
      <c r="AY106" s="131">
        <f t="shared" si="61"/>
        <v>169.49654491609081</v>
      </c>
      <c r="AZ106" s="131">
        <f t="shared" si="62"/>
        <v>4565.4244817374138</v>
      </c>
      <c r="BA106" s="131">
        <f t="shared" si="63"/>
        <v>5299.8519249753208</v>
      </c>
      <c r="BB106" s="131">
        <f t="shared" si="64"/>
        <v>621.91510365251725</v>
      </c>
      <c r="BC106" s="131">
        <f t="shared" si="65"/>
        <v>0</v>
      </c>
      <c r="BD106" s="131">
        <f t="shared" si="66"/>
        <v>82839.49703849951</v>
      </c>
      <c r="BE106" s="131">
        <f t="shared" si="67"/>
        <v>0</v>
      </c>
      <c r="BF106" s="131">
        <f t="shared" si="68"/>
        <v>325.76505429417574</v>
      </c>
      <c r="BG106" s="131">
        <f t="shared" si="69"/>
        <v>0</v>
      </c>
      <c r="BH106" s="131">
        <f t="shared" si="70"/>
        <v>0</v>
      </c>
    </row>
    <row r="107" spans="1:60" x14ac:dyDescent="0.25">
      <c r="A107" s="295"/>
      <c r="B107" s="295"/>
      <c r="C107" s="4" t="s">
        <v>164</v>
      </c>
      <c r="D107" s="96">
        <f t="shared" si="36"/>
        <v>5</v>
      </c>
      <c r="E107" s="2">
        <v>1</v>
      </c>
      <c r="F107" s="2">
        <v>1</v>
      </c>
      <c r="G107" s="2">
        <v>0</v>
      </c>
      <c r="H107" s="2">
        <v>3</v>
      </c>
      <c r="I107" s="2">
        <v>0</v>
      </c>
      <c r="J107" s="2">
        <v>0</v>
      </c>
      <c r="K107" s="2">
        <v>0</v>
      </c>
      <c r="L107" s="2">
        <v>0</v>
      </c>
      <c r="M107" s="2">
        <v>0</v>
      </c>
      <c r="N107" s="2">
        <v>0</v>
      </c>
      <c r="O107" s="2">
        <v>0</v>
      </c>
      <c r="P107" s="2">
        <v>0</v>
      </c>
      <c r="Q107" s="2">
        <v>0</v>
      </c>
      <c r="R107" s="2">
        <v>0</v>
      </c>
      <c r="S107" s="2">
        <v>0</v>
      </c>
      <c r="T107" s="2">
        <v>0</v>
      </c>
      <c r="U107" s="2">
        <v>0</v>
      </c>
      <c r="V107" s="2">
        <v>0</v>
      </c>
      <c r="W107" s="2">
        <v>0</v>
      </c>
      <c r="X107" s="2">
        <v>0</v>
      </c>
      <c r="Y107" s="2">
        <v>0</v>
      </c>
      <c r="Z107" s="2">
        <v>0</v>
      </c>
      <c r="AA107" s="2">
        <f t="shared" si="37"/>
        <v>3</v>
      </c>
      <c r="AB107" s="129">
        <f t="shared" si="38"/>
        <v>166330.62314906219</v>
      </c>
      <c r="AC107" s="129">
        <f t="shared" si="39"/>
        <v>27675.546643632773</v>
      </c>
      <c r="AD107" s="130">
        <f t="shared" si="40"/>
        <v>153024.5693484699</v>
      </c>
      <c r="AE107" s="130">
        <f t="shared" si="41"/>
        <v>49111.549851924974</v>
      </c>
      <c r="AF107" s="130">
        <f t="shared" si="42"/>
        <v>13203.356367226061</v>
      </c>
      <c r="AG107" s="130">
        <f t="shared" si="43"/>
        <v>143913.67226061205</v>
      </c>
      <c r="AH107" s="130">
        <f t="shared" si="44"/>
        <v>0</v>
      </c>
      <c r="AI107" s="131">
        <f t="shared" si="45"/>
        <v>46467.829466929907</v>
      </c>
      <c r="AJ107" s="131">
        <f t="shared" si="46"/>
        <v>7767.5283810463961</v>
      </c>
      <c r="AK107" s="131">
        <f t="shared" si="47"/>
        <v>4099.9469397828234</v>
      </c>
      <c r="AL107" s="131">
        <f t="shared" si="48"/>
        <v>608.34155972359326</v>
      </c>
      <c r="AM107" s="131">
        <f t="shared" si="49"/>
        <v>538076.36722606118</v>
      </c>
      <c r="AN107" s="131">
        <f t="shared" si="50"/>
        <v>3516.7818361303061</v>
      </c>
      <c r="AO107" s="131">
        <f t="shared" si="51"/>
        <v>0</v>
      </c>
      <c r="AP107" s="131">
        <f t="shared" si="52"/>
        <v>260612.04343534057</v>
      </c>
      <c r="AQ107" s="131">
        <f t="shared" si="53"/>
        <v>35048.466189536033</v>
      </c>
      <c r="AR107" s="131">
        <f t="shared" si="54"/>
        <v>3948.6673247778872</v>
      </c>
      <c r="AS107" s="131">
        <f t="shared" si="55"/>
        <v>306616.14881539979</v>
      </c>
      <c r="AT107" s="131">
        <f t="shared" si="56"/>
        <v>20565.387462981242</v>
      </c>
      <c r="AU107" s="131">
        <f t="shared" si="57"/>
        <v>0</v>
      </c>
      <c r="AV107" s="131">
        <f t="shared" si="58"/>
        <v>1165484.3287265548</v>
      </c>
      <c r="AW107" s="131">
        <f t="shared" si="59"/>
        <v>26153.751233958537</v>
      </c>
      <c r="AX107" s="131">
        <f t="shared" si="60"/>
        <v>0</v>
      </c>
      <c r="AY107" s="131">
        <f t="shared" si="61"/>
        <v>423.74136229022702</v>
      </c>
      <c r="AZ107" s="131">
        <f t="shared" si="62"/>
        <v>11413.561204343534</v>
      </c>
      <c r="BA107" s="131">
        <f t="shared" si="63"/>
        <v>13249.629812438303</v>
      </c>
      <c r="BB107" s="131">
        <f t="shared" si="64"/>
        <v>1554.7877591312931</v>
      </c>
      <c r="BC107" s="131">
        <f t="shared" si="65"/>
        <v>0</v>
      </c>
      <c r="BD107" s="131">
        <f t="shared" si="66"/>
        <v>207098.74259624878</v>
      </c>
      <c r="BE107" s="131">
        <f t="shared" si="67"/>
        <v>0</v>
      </c>
      <c r="BF107" s="131">
        <f t="shared" si="68"/>
        <v>814.41263573543938</v>
      </c>
      <c r="BG107" s="131">
        <f t="shared" si="69"/>
        <v>0</v>
      </c>
      <c r="BH107" s="131">
        <f t="shared" si="70"/>
        <v>0</v>
      </c>
    </row>
    <row r="108" spans="1:60" x14ac:dyDescent="0.25">
      <c r="A108" s="295"/>
      <c r="B108" s="295"/>
      <c r="C108" s="4" t="s">
        <v>163</v>
      </c>
      <c r="D108" s="96">
        <f t="shared" si="36"/>
        <v>5</v>
      </c>
      <c r="E108" s="2">
        <v>1</v>
      </c>
      <c r="F108" s="2">
        <v>1</v>
      </c>
      <c r="G108" s="2">
        <v>0</v>
      </c>
      <c r="H108" s="2">
        <v>2</v>
      </c>
      <c r="I108" s="2">
        <v>1</v>
      </c>
      <c r="J108" s="2">
        <v>0</v>
      </c>
      <c r="K108" s="2">
        <v>0</v>
      </c>
      <c r="L108" s="2">
        <v>0</v>
      </c>
      <c r="M108" s="2">
        <v>0</v>
      </c>
      <c r="N108" s="2">
        <v>0</v>
      </c>
      <c r="O108" s="2">
        <v>0</v>
      </c>
      <c r="P108" s="2">
        <v>0</v>
      </c>
      <c r="Q108" s="2">
        <v>0</v>
      </c>
      <c r="R108" s="2">
        <v>0</v>
      </c>
      <c r="S108" s="2">
        <v>0</v>
      </c>
      <c r="T108" s="2">
        <v>0</v>
      </c>
      <c r="U108" s="2">
        <v>0</v>
      </c>
      <c r="V108" s="2">
        <v>0</v>
      </c>
      <c r="W108" s="2">
        <v>0</v>
      </c>
      <c r="X108" s="2">
        <v>0</v>
      </c>
      <c r="Y108" s="2">
        <v>0</v>
      </c>
      <c r="Z108" s="2">
        <v>0</v>
      </c>
      <c r="AA108" s="2">
        <f t="shared" si="37"/>
        <v>3</v>
      </c>
      <c r="AB108" s="129">
        <f t="shared" si="38"/>
        <v>166330.62314906219</v>
      </c>
      <c r="AC108" s="129">
        <f t="shared" si="39"/>
        <v>27675.546643632773</v>
      </c>
      <c r="AD108" s="130">
        <f t="shared" si="40"/>
        <v>153024.5693484699</v>
      </c>
      <c r="AE108" s="130">
        <f t="shared" si="41"/>
        <v>49111.549851924974</v>
      </c>
      <c r="AF108" s="130">
        <f t="shared" si="42"/>
        <v>13203.356367226061</v>
      </c>
      <c r="AG108" s="130">
        <f t="shared" si="43"/>
        <v>143913.67226061205</v>
      </c>
      <c r="AH108" s="130">
        <f t="shared" si="44"/>
        <v>0</v>
      </c>
      <c r="AI108" s="131">
        <f t="shared" si="45"/>
        <v>46467.829466929907</v>
      </c>
      <c r="AJ108" s="131">
        <f t="shared" si="46"/>
        <v>7767.5283810463961</v>
      </c>
      <c r="AK108" s="131">
        <f t="shared" si="47"/>
        <v>4099.9469397828234</v>
      </c>
      <c r="AL108" s="131">
        <f t="shared" si="48"/>
        <v>608.34155972359326</v>
      </c>
      <c r="AM108" s="131">
        <f t="shared" si="49"/>
        <v>538076.36722606118</v>
      </c>
      <c r="AN108" s="131">
        <f t="shared" si="50"/>
        <v>3516.7818361303061</v>
      </c>
      <c r="AO108" s="131">
        <f t="shared" si="51"/>
        <v>0</v>
      </c>
      <c r="AP108" s="131">
        <f t="shared" si="52"/>
        <v>260612.04343534057</v>
      </c>
      <c r="AQ108" s="131">
        <f t="shared" si="53"/>
        <v>35048.466189536033</v>
      </c>
      <c r="AR108" s="131">
        <f t="shared" si="54"/>
        <v>3948.6673247778872</v>
      </c>
      <c r="AS108" s="131">
        <f t="shared" si="55"/>
        <v>306616.14881539979</v>
      </c>
      <c r="AT108" s="131">
        <f t="shared" si="56"/>
        <v>20565.387462981242</v>
      </c>
      <c r="AU108" s="131">
        <f t="shared" si="57"/>
        <v>0</v>
      </c>
      <c r="AV108" s="131">
        <f t="shared" si="58"/>
        <v>1165484.3287265548</v>
      </c>
      <c r="AW108" s="131">
        <f t="shared" si="59"/>
        <v>26153.751233958537</v>
      </c>
      <c r="AX108" s="131">
        <f t="shared" si="60"/>
        <v>0</v>
      </c>
      <c r="AY108" s="131">
        <f t="shared" si="61"/>
        <v>423.74136229022702</v>
      </c>
      <c r="AZ108" s="131">
        <f t="shared" si="62"/>
        <v>11413.561204343534</v>
      </c>
      <c r="BA108" s="131">
        <f t="shared" si="63"/>
        <v>13249.629812438303</v>
      </c>
      <c r="BB108" s="131">
        <f t="shared" si="64"/>
        <v>1554.7877591312931</v>
      </c>
      <c r="BC108" s="131">
        <f t="shared" si="65"/>
        <v>0</v>
      </c>
      <c r="BD108" s="131">
        <f t="shared" si="66"/>
        <v>207098.74259624878</v>
      </c>
      <c r="BE108" s="131">
        <f t="shared" si="67"/>
        <v>0</v>
      </c>
      <c r="BF108" s="131">
        <f t="shared" si="68"/>
        <v>814.41263573543938</v>
      </c>
      <c r="BG108" s="131">
        <f t="shared" si="69"/>
        <v>0</v>
      </c>
      <c r="BH108" s="131">
        <f t="shared" si="70"/>
        <v>0</v>
      </c>
    </row>
    <row r="109" spans="1:60" x14ac:dyDescent="0.25">
      <c r="A109" s="290"/>
      <c r="B109" s="290"/>
      <c r="C109" s="4" t="s">
        <v>162</v>
      </c>
      <c r="D109" s="96">
        <f t="shared" si="36"/>
        <v>4</v>
      </c>
      <c r="E109" s="2">
        <v>2</v>
      </c>
      <c r="F109" s="2">
        <v>2</v>
      </c>
      <c r="G109" s="2">
        <v>0</v>
      </c>
      <c r="H109" s="2">
        <v>0</v>
      </c>
      <c r="I109" s="2">
        <v>0</v>
      </c>
      <c r="J109" s="2">
        <v>0</v>
      </c>
      <c r="K109" s="2">
        <v>0</v>
      </c>
      <c r="L109" s="2">
        <v>0</v>
      </c>
      <c r="M109" s="2">
        <v>0</v>
      </c>
      <c r="N109" s="2">
        <v>0</v>
      </c>
      <c r="O109" s="2">
        <v>0</v>
      </c>
      <c r="P109" s="2">
        <v>0</v>
      </c>
      <c r="Q109" s="2">
        <v>0</v>
      </c>
      <c r="R109" s="2">
        <v>0</v>
      </c>
      <c r="S109" s="2">
        <v>0</v>
      </c>
      <c r="T109" s="2">
        <v>0</v>
      </c>
      <c r="U109" s="2">
        <v>0</v>
      </c>
      <c r="V109" s="2">
        <v>0</v>
      </c>
      <c r="W109" s="2">
        <v>0</v>
      </c>
      <c r="X109" s="2">
        <v>0</v>
      </c>
      <c r="Y109" s="2">
        <v>0</v>
      </c>
      <c r="Z109" s="2">
        <v>0</v>
      </c>
      <c r="AA109" s="2">
        <f t="shared" si="37"/>
        <v>0</v>
      </c>
      <c r="AB109" s="129">
        <f t="shared" si="38"/>
        <v>133064.49851924976</v>
      </c>
      <c r="AC109" s="129">
        <f t="shared" si="39"/>
        <v>22140.437314906219</v>
      </c>
      <c r="AD109" s="130">
        <f t="shared" si="40"/>
        <v>122419.65547877591</v>
      </c>
      <c r="AE109" s="130">
        <f t="shared" si="41"/>
        <v>39289.239881539979</v>
      </c>
      <c r="AF109" s="130">
        <f t="shared" si="42"/>
        <v>10562.685093780849</v>
      </c>
      <c r="AG109" s="130">
        <f t="shared" si="43"/>
        <v>115130.93780848963</v>
      </c>
      <c r="AH109" s="130">
        <f t="shared" si="44"/>
        <v>0</v>
      </c>
      <c r="AI109" s="131">
        <f t="shared" si="45"/>
        <v>37174.263573543925</v>
      </c>
      <c r="AJ109" s="131">
        <f t="shared" si="46"/>
        <v>6214.0227048371171</v>
      </c>
      <c r="AK109" s="131">
        <f t="shared" si="47"/>
        <v>3279.9575518262586</v>
      </c>
      <c r="AL109" s="131">
        <f t="shared" si="48"/>
        <v>486.67324777887461</v>
      </c>
      <c r="AM109" s="131">
        <f t="shared" si="49"/>
        <v>430461.09378084895</v>
      </c>
      <c r="AN109" s="131">
        <f t="shared" si="50"/>
        <v>2813.425468904245</v>
      </c>
      <c r="AO109" s="131">
        <f t="shared" si="51"/>
        <v>0</v>
      </c>
      <c r="AP109" s="131">
        <f t="shared" si="52"/>
        <v>208489.63474827245</v>
      </c>
      <c r="AQ109" s="131">
        <f t="shared" si="53"/>
        <v>28038.772951628824</v>
      </c>
      <c r="AR109" s="131">
        <f t="shared" si="54"/>
        <v>3158.9338598223098</v>
      </c>
      <c r="AS109" s="131">
        <f t="shared" si="55"/>
        <v>245292.91905231983</v>
      </c>
      <c r="AT109" s="131">
        <f t="shared" si="56"/>
        <v>16452.309970384995</v>
      </c>
      <c r="AU109" s="131">
        <f t="shared" si="57"/>
        <v>0</v>
      </c>
      <c r="AV109" s="131">
        <f t="shared" si="58"/>
        <v>932387.46298124385</v>
      </c>
      <c r="AW109" s="131">
        <f t="shared" si="59"/>
        <v>20923.00098716683</v>
      </c>
      <c r="AX109" s="131">
        <f t="shared" si="60"/>
        <v>0</v>
      </c>
      <c r="AY109" s="131">
        <f t="shared" si="61"/>
        <v>338.99308983218162</v>
      </c>
      <c r="AZ109" s="131">
        <f t="shared" si="62"/>
        <v>9130.8489634748275</v>
      </c>
      <c r="BA109" s="131">
        <f t="shared" si="63"/>
        <v>10599.703849950642</v>
      </c>
      <c r="BB109" s="131">
        <f t="shared" si="64"/>
        <v>1243.8302073050345</v>
      </c>
      <c r="BC109" s="131">
        <f t="shared" si="65"/>
        <v>0</v>
      </c>
      <c r="BD109" s="131">
        <f t="shared" si="66"/>
        <v>165678.99407699902</v>
      </c>
      <c r="BE109" s="131">
        <f t="shared" si="67"/>
        <v>0</v>
      </c>
      <c r="BF109" s="131">
        <f t="shared" si="68"/>
        <v>651.53010858835148</v>
      </c>
      <c r="BG109" s="131">
        <f t="shared" si="69"/>
        <v>0</v>
      </c>
      <c r="BH109" s="131">
        <f t="shared" si="70"/>
        <v>0</v>
      </c>
    </row>
    <row r="110" spans="1:60" x14ac:dyDescent="0.25">
      <c r="A110" s="294" t="s">
        <v>161</v>
      </c>
      <c r="B110" s="299">
        <v>212</v>
      </c>
      <c r="C110" s="4" t="s">
        <v>160</v>
      </c>
      <c r="D110" s="96">
        <f t="shared" si="36"/>
        <v>7</v>
      </c>
      <c r="E110" s="2">
        <v>2</v>
      </c>
      <c r="F110" s="2">
        <v>2</v>
      </c>
      <c r="G110" s="2">
        <v>1</v>
      </c>
      <c r="H110" s="2">
        <v>1</v>
      </c>
      <c r="I110" s="2">
        <v>1</v>
      </c>
      <c r="J110" s="2">
        <v>0</v>
      </c>
      <c r="K110" s="2">
        <v>0</v>
      </c>
      <c r="L110" s="2">
        <v>0</v>
      </c>
      <c r="M110" s="2">
        <v>0</v>
      </c>
      <c r="N110" s="2">
        <v>0</v>
      </c>
      <c r="O110" s="2">
        <v>0</v>
      </c>
      <c r="P110" s="2">
        <v>0</v>
      </c>
      <c r="Q110" s="2">
        <v>0</v>
      </c>
      <c r="R110" s="2">
        <v>0</v>
      </c>
      <c r="S110" s="2">
        <v>0</v>
      </c>
      <c r="T110" s="2">
        <v>0</v>
      </c>
      <c r="U110" s="2">
        <v>0</v>
      </c>
      <c r="V110" s="2">
        <v>0</v>
      </c>
      <c r="W110" s="2">
        <v>0</v>
      </c>
      <c r="X110" s="2">
        <v>0</v>
      </c>
      <c r="Y110" s="2">
        <v>0</v>
      </c>
      <c r="Z110" s="2">
        <v>0</v>
      </c>
      <c r="AA110" s="2">
        <f t="shared" si="37"/>
        <v>3</v>
      </c>
      <c r="AB110" s="129">
        <f t="shared" si="38"/>
        <v>232862.87240868708</v>
      </c>
      <c r="AC110" s="129">
        <f t="shared" si="39"/>
        <v>38745.765301085885</v>
      </c>
      <c r="AD110" s="130">
        <f t="shared" si="40"/>
        <v>214234.39708785783</v>
      </c>
      <c r="AE110" s="130">
        <f t="shared" si="41"/>
        <v>68756.169792694971</v>
      </c>
      <c r="AF110" s="130">
        <f t="shared" si="42"/>
        <v>18484.698914116485</v>
      </c>
      <c r="AG110" s="130">
        <f t="shared" si="43"/>
        <v>201479.14116485685</v>
      </c>
      <c r="AH110" s="130">
        <f t="shared" si="44"/>
        <v>0</v>
      </c>
      <c r="AI110" s="131">
        <f t="shared" si="45"/>
        <v>65054.961253701869</v>
      </c>
      <c r="AJ110" s="131">
        <f t="shared" si="46"/>
        <v>10874.539733464955</v>
      </c>
      <c r="AK110" s="131">
        <f t="shared" si="47"/>
        <v>5739.9257156959529</v>
      </c>
      <c r="AL110" s="131">
        <f t="shared" si="48"/>
        <v>851.67818361303057</v>
      </c>
      <c r="AM110" s="131">
        <f t="shared" si="49"/>
        <v>753306.91411648563</v>
      </c>
      <c r="AN110" s="131">
        <f t="shared" si="50"/>
        <v>4923.4945705824284</v>
      </c>
      <c r="AO110" s="131">
        <f t="shared" si="51"/>
        <v>0</v>
      </c>
      <c r="AP110" s="131">
        <f t="shared" si="52"/>
        <v>364856.86080947681</v>
      </c>
      <c r="AQ110" s="131">
        <f t="shared" si="53"/>
        <v>49067.852665350438</v>
      </c>
      <c r="AR110" s="131">
        <f t="shared" si="54"/>
        <v>5528.1342546890419</v>
      </c>
      <c r="AS110" s="131">
        <f t="shared" si="55"/>
        <v>429262.60834155971</v>
      </c>
      <c r="AT110" s="131">
        <f t="shared" si="56"/>
        <v>28791.542448173743</v>
      </c>
      <c r="AU110" s="131">
        <f t="shared" si="57"/>
        <v>0</v>
      </c>
      <c r="AV110" s="131">
        <f t="shared" si="58"/>
        <v>1631678.0602171768</v>
      </c>
      <c r="AW110" s="131">
        <f t="shared" si="59"/>
        <v>36615.251727541952</v>
      </c>
      <c r="AX110" s="131">
        <f t="shared" si="60"/>
        <v>0</v>
      </c>
      <c r="AY110" s="131">
        <f t="shared" si="61"/>
        <v>593.2379072063178</v>
      </c>
      <c r="AZ110" s="131">
        <f t="shared" si="62"/>
        <v>15978.985686080949</v>
      </c>
      <c r="BA110" s="131">
        <f t="shared" si="63"/>
        <v>18549.481737413622</v>
      </c>
      <c r="BB110" s="131">
        <f t="shared" si="64"/>
        <v>2176.7028627838104</v>
      </c>
      <c r="BC110" s="131">
        <f t="shared" si="65"/>
        <v>0</v>
      </c>
      <c r="BD110" s="131">
        <f t="shared" si="66"/>
        <v>289938.23963474832</v>
      </c>
      <c r="BE110" s="131">
        <f t="shared" si="67"/>
        <v>0</v>
      </c>
      <c r="BF110" s="131">
        <f t="shared" si="68"/>
        <v>1140.1776900296152</v>
      </c>
      <c r="BG110" s="131">
        <f t="shared" si="69"/>
        <v>0</v>
      </c>
      <c r="BH110" s="131">
        <f t="shared" si="70"/>
        <v>0</v>
      </c>
    </row>
    <row r="111" spans="1:60" x14ac:dyDescent="0.25">
      <c r="A111" s="295"/>
      <c r="B111" s="295"/>
      <c r="C111" s="4" t="s">
        <v>40</v>
      </c>
      <c r="D111" s="96">
        <f t="shared" si="36"/>
        <v>11</v>
      </c>
      <c r="E111" s="2">
        <v>4</v>
      </c>
      <c r="F111" s="2">
        <v>5</v>
      </c>
      <c r="G111" s="2">
        <v>0</v>
      </c>
      <c r="H111" s="2">
        <v>2</v>
      </c>
      <c r="I111" s="2">
        <v>0</v>
      </c>
      <c r="J111" s="2">
        <v>0</v>
      </c>
      <c r="K111" s="2">
        <v>0</v>
      </c>
      <c r="L111" s="2">
        <v>0</v>
      </c>
      <c r="M111" s="2">
        <v>0</v>
      </c>
      <c r="N111" s="2">
        <v>0</v>
      </c>
      <c r="O111" s="2">
        <v>0</v>
      </c>
      <c r="P111" s="2">
        <v>0</v>
      </c>
      <c r="Q111" s="2">
        <v>0</v>
      </c>
      <c r="R111" s="2">
        <v>0</v>
      </c>
      <c r="S111" s="2">
        <v>0</v>
      </c>
      <c r="T111" s="2">
        <v>0</v>
      </c>
      <c r="U111" s="2">
        <v>0</v>
      </c>
      <c r="V111" s="2">
        <v>0</v>
      </c>
      <c r="W111" s="2">
        <v>0</v>
      </c>
      <c r="X111" s="2">
        <v>0</v>
      </c>
      <c r="Y111" s="2">
        <v>0</v>
      </c>
      <c r="Z111" s="2">
        <v>0</v>
      </c>
      <c r="AA111" s="2">
        <f t="shared" si="37"/>
        <v>2</v>
      </c>
      <c r="AB111" s="129">
        <f t="shared" si="38"/>
        <v>365927.3709279368</v>
      </c>
      <c r="AC111" s="129">
        <f t="shared" si="39"/>
        <v>60886.202615992101</v>
      </c>
      <c r="AD111" s="130">
        <f t="shared" si="40"/>
        <v>336654.05256663373</v>
      </c>
      <c r="AE111" s="130">
        <f t="shared" si="41"/>
        <v>108045.40967423495</v>
      </c>
      <c r="AF111" s="130">
        <f t="shared" si="42"/>
        <v>29047.384007897334</v>
      </c>
      <c r="AG111" s="130">
        <f t="shared" si="43"/>
        <v>316610.07897334651</v>
      </c>
      <c r="AH111" s="130">
        <f t="shared" si="44"/>
        <v>0</v>
      </c>
      <c r="AI111" s="131">
        <f t="shared" si="45"/>
        <v>102229.22482724579</v>
      </c>
      <c r="AJ111" s="131">
        <f t="shared" si="46"/>
        <v>17088.562438302073</v>
      </c>
      <c r="AK111" s="131">
        <f t="shared" si="47"/>
        <v>9019.8832675222111</v>
      </c>
      <c r="AL111" s="131">
        <f t="shared" si="48"/>
        <v>1338.3514313919052</v>
      </c>
      <c r="AM111" s="131">
        <f t="shared" si="49"/>
        <v>1183768.0078973346</v>
      </c>
      <c r="AN111" s="131">
        <f t="shared" si="50"/>
        <v>7736.9200394866739</v>
      </c>
      <c r="AO111" s="131">
        <f t="shared" si="51"/>
        <v>0</v>
      </c>
      <c r="AP111" s="131">
        <f t="shared" si="52"/>
        <v>573346.49555774929</v>
      </c>
      <c r="AQ111" s="131">
        <f t="shared" si="53"/>
        <v>77106.625616979261</v>
      </c>
      <c r="AR111" s="131">
        <f t="shared" si="54"/>
        <v>8687.0681145113522</v>
      </c>
      <c r="AS111" s="131">
        <f t="shared" si="55"/>
        <v>674555.5273938796</v>
      </c>
      <c r="AT111" s="131">
        <f t="shared" si="56"/>
        <v>45243.852418558738</v>
      </c>
      <c r="AU111" s="131">
        <f t="shared" si="57"/>
        <v>0</v>
      </c>
      <c r="AV111" s="131">
        <f t="shared" si="58"/>
        <v>2564065.5231984206</v>
      </c>
      <c r="AW111" s="131">
        <f t="shared" si="59"/>
        <v>57538.252714708782</v>
      </c>
      <c r="AX111" s="131">
        <f t="shared" si="60"/>
        <v>0</v>
      </c>
      <c r="AY111" s="131">
        <f t="shared" si="61"/>
        <v>932.23099703849948</v>
      </c>
      <c r="AZ111" s="131">
        <f t="shared" si="62"/>
        <v>25109.834649555774</v>
      </c>
      <c r="BA111" s="131">
        <f t="shared" si="63"/>
        <v>29149.185587364263</v>
      </c>
      <c r="BB111" s="131">
        <f t="shared" si="64"/>
        <v>3420.5330700888449</v>
      </c>
      <c r="BC111" s="131">
        <f t="shared" si="65"/>
        <v>0</v>
      </c>
      <c r="BD111" s="131">
        <f t="shared" si="66"/>
        <v>455617.23371174734</v>
      </c>
      <c r="BE111" s="131">
        <f t="shared" si="67"/>
        <v>0</v>
      </c>
      <c r="BF111" s="131">
        <f t="shared" si="68"/>
        <v>1791.7077986179665</v>
      </c>
      <c r="BG111" s="131">
        <f t="shared" si="69"/>
        <v>0</v>
      </c>
      <c r="BH111" s="131">
        <f t="shared" si="70"/>
        <v>0</v>
      </c>
    </row>
    <row r="112" spans="1:60" x14ac:dyDescent="0.25">
      <c r="A112" s="295"/>
      <c r="B112" s="295"/>
      <c r="C112" s="4" t="s">
        <v>159</v>
      </c>
      <c r="D112" s="96">
        <f t="shared" si="36"/>
        <v>7</v>
      </c>
      <c r="E112" s="2">
        <v>1</v>
      </c>
      <c r="F112" s="2">
        <v>3</v>
      </c>
      <c r="G112" s="2">
        <v>0</v>
      </c>
      <c r="H112" s="2">
        <v>2</v>
      </c>
      <c r="I112" s="2">
        <v>0</v>
      </c>
      <c r="J112" s="2">
        <v>0</v>
      </c>
      <c r="K112" s="2">
        <v>0</v>
      </c>
      <c r="L112" s="2">
        <v>0</v>
      </c>
      <c r="M112" s="2">
        <v>0</v>
      </c>
      <c r="N112" s="2">
        <v>0</v>
      </c>
      <c r="O112" s="2">
        <v>0</v>
      </c>
      <c r="P112" s="2">
        <v>0</v>
      </c>
      <c r="Q112" s="2">
        <v>0</v>
      </c>
      <c r="R112" s="2">
        <v>0</v>
      </c>
      <c r="S112" s="2">
        <v>0</v>
      </c>
      <c r="T112" s="2">
        <v>0</v>
      </c>
      <c r="U112" s="2">
        <v>0</v>
      </c>
      <c r="V112" s="2">
        <v>0</v>
      </c>
      <c r="W112" s="2">
        <v>0</v>
      </c>
      <c r="X112" s="2">
        <v>0</v>
      </c>
      <c r="Y112" s="2">
        <v>0</v>
      </c>
      <c r="Z112" s="2">
        <v>1</v>
      </c>
      <c r="AA112" s="2">
        <f t="shared" si="37"/>
        <v>2</v>
      </c>
      <c r="AB112" s="129">
        <f t="shared" si="38"/>
        <v>232862.87240868708</v>
      </c>
      <c r="AC112" s="129">
        <f t="shared" si="39"/>
        <v>38745.765301085885</v>
      </c>
      <c r="AD112" s="130">
        <f t="shared" si="40"/>
        <v>214234.39708785783</v>
      </c>
      <c r="AE112" s="130">
        <f t="shared" si="41"/>
        <v>68756.169792694971</v>
      </c>
      <c r="AF112" s="130">
        <f t="shared" si="42"/>
        <v>18484.698914116485</v>
      </c>
      <c r="AG112" s="130">
        <f t="shared" si="43"/>
        <v>201479.14116485685</v>
      </c>
      <c r="AH112" s="130">
        <f t="shared" si="44"/>
        <v>0</v>
      </c>
      <c r="AI112" s="131">
        <f t="shared" si="45"/>
        <v>65054.961253701869</v>
      </c>
      <c r="AJ112" s="131">
        <f t="shared" si="46"/>
        <v>10874.539733464955</v>
      </c>
      <c r="AK112" s="131">
        <f t="shared" si="47"/>
        <v>5739.9257156959529</v>
      </c>
      <c r="AL112" s="131">
        <f t="shared" si="48"/>
        <v>851.67818361303057</v>
      </c>
      <c r="AM112" s="131">
        <f t="shared" si="49"/>
        <v>753306.91411648563</v>
      </c>
      <c r="AN112" s="131">
        <f t="shared" si="50"/>
        <v>4923.4945705824284</v>
      </c>
      <c r="AO112" s="131">
        <f t="shared" si="51"/>
        <v>0</v>
      </c>
      <c r="AP112" s="131">
        <f t="shared" si="52"/>
        <v>364856.86080947681</v>
      </c>
      <c r="AQ112" s="131">
        <f t="shared" si="53"/>
        <v>49067.852665350438</v>
      </c>
      <c r="AR112" s="131">
        <f t="shared" si="54"/>
        <v>5528.1342546890419</v>
      </c>
      <c r="AS112" s="131">
        <f t="shared" si="55"/>
        <v>429262.60834155971</v>
      </c>
      <c r="AT112" s="131">
        <f t="shared" si="56"/>
        <v>28791.542448173743</v>
      </c>
      <c r="AU112" s="131">
        <f t="shared" si="57"/>
        <v>0</v>
      </c>
      <c r="AV112" s="131">
        <f t="shared" si="58"/>
        <v>1631678.0602171768</v>
      </c>
      <c r="AW112" s="131">
        <f t="shared" si="59"/>
        <v>36615.251727541952</v>
      </c>
      <c r="AX112" s="131">
        <f t="shared" si="60"/>
        <v>0</v>
      </c>
      <c r="AY112" s="131">
        <f t="shared" si="61"/>
        <v>593.2379072063178</v>
      </c>
      <c r="AZ112" s="131">
        <f t="shared" si="62"/>
        <v>15978.985686080949</v>
      </c>
      <c r="BA112" s="131">
        <f t="shared" si="63"/>
        <v>18549.481737413622</v>
      </c>
      <c r="BB112" s="131">
        <f t="shared" si="64"/>
        <v>2176.7028627838104</v>
      </c>
      <c r="BC112" s="131">
        <f t="shared" si="65"/>
        <v>0</v>
      </c>
      <c r="BD112" s="131">
        <f t="shared" si="66"/>
        <v>289938.23963474832</v>
      </c>
      <c r="BE112" s="131">
        <f t="shared" si="67"/>
        <v>0</v>
      </c>
      <c r="BF112" s="131">
        <f t="shared" si="68"/>
        <v>1140.1776900296152</v>
      </c>
      <c r="BG112" s="131">
        <f t="shared" si="69"/>
        <v>0</v>
      </c>
      <c r="BH112" s="131">
        <f t="shared" si="70"/>
        <v>0</v>
      </c>
    </row>
    <row r="113" spans="1:60" x14ac:dyDescent="0.25">
      <c r="A113" s="295"/>
      <c r="B113" s="295"/>
      <c r="C113" s="4" t="s">
        <v>158</v>
      </c>
      <c r="D113" s="96">
        <f t="shared" si="36"/>
        <v>13</v>
      </c>
      <c r="E113" s="2">
        <v>1</v>
      </c>
      <c r="F113" s="2">
        <v>8</v>
      </c>
      <c r="G113" s="2">
        <v>1</v>
      </c>
      <c r="H113" s="2">
        <v>2</v>
      </c>
      <c r="I113" s="2">
        <v>1</v>
      </c>
      <c r="J113" s="2">
        <v>0</v>
      </c>
      <c r="K113" s="2">
        <v>0</v>
      </c>
      <c r="L113" s="2">
        <v>0</v>
      </c>
      <c r="M113" s="2">
        <v>0</v>
      </c>
      <c r="N113" s="2">
        <v>0</v>
      </c>
      <c r="O113" s="2">
        <v>0</v>
      </c>
      <c r="P113" s="2">
        <v>0</v>
      </c>
      <c r="Q113" s="2">
        <v>0</v>
      </c>
      <c r="R113" s="2">
        <v>0</v>
      </c>
      <c r="S113" s="2">
        <v>0</v>
      </c>
      <c r="T113" s="2">
        <v>0</v>
      </c>
      <c r="U113" s="2">
        <v>0</v>
      </c>
      <c r="V113" s="2">
        <v>0</v>
      </c>
      <c r="W113" s="2">
        <v>0</v>
      </c>
      <c r="X113" s="2">
        <v>0</v>
      </c>
      <c r="Y113" s="2">
        <v>0</v>
      </c>
      <c r="Z113" s="2">
        <v>0</v>
      </c>
      <c r="AA113" s="2">
        <f t="shared" si="37"/>
        <v>4</v>
      </c>
      <c r="AB113" s="129">
        <f t="shared" si="38"/>
        <v>432459.62018756173</v>
      </c>
      <c r="AC113" s="129">
        <f t="shared" si="39"/>
        <v>71956.421273445216</v>
      </c>
      <c r="AD113" s="130">
        <f t="shared" si="40"/>
        <v>397863.88030602172</v>
      </c>
      <c r="AE113" s="130">
        <f t="shared" si="41"/>
        <v>127690.02961500493</v>
      </c>
      <c r="AF113" s="130">
        <f t="shared" si="42"/>
        <v>34328.726554787761</v>
      </c>
      <c r="AG113" s="130">
        <f t="shared" si="43"/>
        <v>374175.54787759128</v>
      </c>
      <c r="AH113" s="130">
        <f t="shared" si="44"/>
        <v>0</v>
      </c>
      <c r="AI113" s="131">
        <f t="shared" si="45"/>
        <v>120816.35661401776</v>
      </c>
      <c r="AJ113" s="131">
        <f t="shared" si="46"/>
        <v>20195.573790720631</v>
      </c>
      <c r="AK113" s="131">
        <f t="shared" si="47"/>
        <v>10659.86204343534</v>
      </c>
      <c r="AL113" s="131">
        <f t="shared" si="48"/>
        <v>1581.6880552813425</v>
      </c>
      <c r="AM113" s="131">
        <f t="shared" si="49"/>
        <v>1398998.5547877592</v>
      </c>
      <c r="AN113" s="131">
        <f t="shared" si="50"/>
        <v>9143.6327739387962</v>
      </c>
      <c r="AO113" s="131">
        <f t="shared" si="51"/>
        <v>0</v>
      </c>
      <c r="AP113" s="131">
        <f t="shared" si="52"/>
        <v>677591.31293188548</v>
      </c>
      <c r="AQ113" s="131">
        <f t="shared" si="53"/>
        <v>91126.01209279368</v>
      </c>
      <c r="AR113" s="131">
        <f t="shared" si="54"/>
        <v>10266.535044422508</v>
      </c>
      <c r="AS113" s="131">
        <f t="shared" si="55"/>
        <v>797201.9869200394</v>
      </c>
      <c r="AT113" s="131">
        <f t="shared" si="56"/>
        <v>53470.007403751231</v>
      </c>
      <c r="AU113" s="131">
        <f t="shared" si="57"/>
        <v>0</v>
      </c>
      <c r="AV113" s="131">
        <f t="shared" si="58"/>
        <v>3030259.2546890425</v>
      </c>
      <c r="AW113" s="131">
        <f t="shared" si="59"/>
        <v>67999.753208292197</v>
      </c>
      <c r="AX113" s="131">
        <f t="shared" si="60"/>
        <v>0</v>
      </c>
      <c r="AY113" s="131">
        <f t="shared" si="61"/>
        <v>1101.7275419545904</v>
      </c>
      <c r="AZ113" s="131">
        <f t="shared" si="62"/>
        <v>29675.259131293191</v>
      </c>
      <c r="BA113" s="131">
        <f t="shared" si="63"/>
        <v>34449.037512339586</v>
      </c>
      <c r="BB113" s="131">
        <f t="shared" si="64"/>
        <v>4042.4481737413621</v>
      </c>
      <c r="BC113" s="131">
        <f t="shared" si="65"/>
        <v>0</v>
      </c>
      <c r="BD113" s="131">
        <f t="shared" si="66"/>
        <v>538456.73075024679</v>
      </c>
      <c r="BE113" s="131">
        <f t="shared" si="67"/>
        <v>0</v>
      </c>
      <c r="BF113" s="131">
        <f t="shared" si="68"/>
        <v>2117.4728529121421</v>
      </c>
      <c r="BG113" s="131">
        <f t="shared" si="69"/>
        <v>0</v>
      </c>
      <c r="BH113" s="131">
        <f t="shared" si="70"/>
        <v>0</v>
      </c>
    </row>
    <row r="114" spans="1:60" x14ac:dyDescent="0.25">
      <c r="A114" s="295"/>
      <c r="B114" s="295"/>
      <c r="C114" s="4" t="s">
        <v>157</v>
      </c>
      <c r="D114" s="96">
        <f t="shared" si="36"/>
        <v>8</v>
      </c>
      <c r="E114" s="2">
        <v>1</v>
      </c>
      <c r="F114" s="2">
        <v>4</v>
      </c>
      <c r="G114" s="2">
        <v>1</v>
      </c>
      <c r="H114" s="2">
        <v>2</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f t="shared" si="37"/>
        <v>3</v>
      </c>
      <c r="AB114" s="129">
        <f t="shared" si="38"/>
        <v>266128.99703849951</v>
      </c>
      <c r="AC114" s="129">
        <f t="shared" si="39"/>
        <v>44280.874629812439</v>
      </c>
      <c r="AD114" s="130">
        <f t="shared" si="40"/>
        <v>244839.31095755182</v>
      </c>
      <c r="AE114" s="130">
        <f t="shared" si="41"/>
        <v>78578.479763079959</v>
      </c>
      <c r="AF114" s="130">
        <f t="shared" si="42"/>
        <v>21125.370187561697</v>
      </c>
      <c r="AG114" s="130">
        <f t="shared" si="43"/>
        <v>230261.87561697926</v>
      </c>
      <c r="AH114" s="130">
        <f t="shared" si="44"/>
        <v>0</v>
      </c>
      <c r="AI114" s="131">
        <f t="shared" si="45"/>
        <v>74348.527147087851</v>
      </c>
      <c r="AJ114" s="131">
        <f t="shared" si="46"/>
        <v>12428.045409674234</v>
      </c>
      <c r="AK114" s="131">
        <f t="shared" si="47"/>
        <v>6559.9151036525172</v>
      </c>
      <c r="AL114" s="131">
        <f t="shared" si="48"/>
        <v>973.34649555774922</v>
      </c>
      <c r="AM114" s="131">
        <f t="shared" si="49"/>
        <v>860922.18756169791</v>
      </c>
      <c r="AN114" s="131">
        <f t="shared" si="50"/>
        <v>5626.85093780849</v>
      </c>
      <c r="AO114" s="131">
        <f t="shared" si="51"/>
        <v>0</v>
      </c>
      <c r="AP114" s="131">
        <f t="shared" si="52"/>
        <v>416979.2694965449</v>
      </c>
      <c r="AQ114" s="131">
        <f t="shared" si="53"/>
        <v>56077.545903257647</v>
      </c>
      <c r="AR114" s="131">
        <f t="shared" si="54"/>
        <v>6317.8677196446197</v>
      </c>
      <c r="AS114" s="131">
        <f t="shared" si="55"/>
        <v>490585.83810463967</v>
      </c>
      <c r="AT114" s="131">
        <f t="shared" si="56"/>
        <v>32904.61994076999</v>
      </c>
      <c r="AU114" s="131">
        <f t="shared" si="57"/>
        <v>0</v>
      </c>
      <c r="AV114" s="131">
        <f t="shared" si="58"/>
        <v>1864774.9259624877</v>
      </c>
      <c r="AW114" s="131">
        <f t="shared" si="59"/>
        <v>41846.00197433366</v>
      </c>
      <c r="AX114" s="131">
        <f t="shared" si="60"/>
        <v>0</v>
      </c>
      <c r="AY114" s="131">
        <f t="shared" si="61"/>
        <v>677.98617966436325</v>
      </c>
      <c r="AZ114" s="131">
        <f t="shared" si="62"/>
        <v>18261.697926949655</v>
      </c>
      <c r="BA114" s="131">
        <f t="shared" si="63"/>
        <v>21199.407699901283</v>
      </c>
      <c r="BB114" s="131">
        <f t="shared" si="64"/>
        <v>2487.660414610069</v>
      </c>
      <c r="BC114" s="131">
        <f t="shared" si="65"/>
        <v>0</v>
      </c>
      <c r="BD114" s="131">
        <f t="shared" si="66"/>
        <v>331357.98815399804</v>
      </c>
      <c r="BE114" s="131">
        <f t="shared" si="67"/>
        <v>0</v>
      </c>
      <c r="BF114" s="131">
        <f t="shared" si="68"/>
        <v>1303.060217176703</v>
      </c>
      <c r="BG114" s="131">
        <f t="shared" si="69"/>
        <v>0</v>
      </c>
      <c r="BH114" s="131">
        <f t="shared" si="70"/>
        <v>0</v>
      </c>
    </row>
    <row r="115" spans="1:60" x14ac:dyDescent="0.25">
      <c r="A115" s="295"/>
      <c r="B115" s="295"/>
      <c r="C115" s="4" t="s">
        <v>156</v>
      </c>
      <c r="D115" s="96">
        <f t="shared" si="36"/>
        <v>5</v>
      </c>
      <c r="E115" s="2">
        <v>1</v>
      </c>
      <c r="F115" s="2">
        <v>3</v>
      </c>
      <c r="G115" s="2">
        <v>1</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f t="shared" si="37"/>
        <v>1</v>
      </c>
      <c r="AB115" s="129">
        <f t="shared" si="38"/>
        <v>166330.62314906219</v>
      </c>
      <c r="AC115" s="129">
        <f t="shared" si="39"/>
        <v>27675.546643632773</v>
      </c>
      <c r="AD115" s="130">
        <f t="shared" si="40"/>
        <v>153024.5693484699</v>
      </c>
      <c r="AE115" s="130">
        <f t="shared" si="41"/>
        <v>49111.549851924974</v>
      </c>
      <c r="AF115" s="130">
        <f t="shared" si="42"/>
        <v>13203.356367226061</v>
      </c>
      <c r="AG115" s="130">
        <f t="shared" si="43"/>
        <v>143913.67226061205</v>
      </c>
      <c r="AH115" s="130">
        <f t="shared" si="44"/>
        <v>0</v>
      </c>
      <c r="AI115" s="131">
        <f t="shared" si="45"/>
        <v>46467.829466929907</v>
      </c>
      <c r="AJ115" s="131">
        <f t="shared" si="46"/>
        <v>7767.5283810463961</v>
      </c>
      <c r="AK115" s="131">
        <f t="shared" si="47"/>
        <v>4099.9469397828234</v>
      </c>
      <c r="AL115" s="131">
        <f t="shared" si="48"/>
        <v>608.34155972359326</v>
      </c>
      <c r="AM115" s="131">
        <f t="shared" si="49"/>
        <v>538076.36722606118</v>
      </c>
      <c r="AN115" s="131">
        <f t="shared" si="50"/>
        <v>3516.7818361303061</v>
      </c>
      <c r="AO115" s="131">
        <f t="shared" si="51"/>
        <v>0</v>
      </c>
      <c r="AP115" s="131">
        <f t="shared" si="52"/>
        <v>260612.04343534057</v>
      </c>
      <c r="AQ115" s="131">
        <f t="shared" si="53"/>
        <v>35048.466189536033</v>
      </c>
      <c r="AR115" s="131">
        <f t="shared" si="54"/>
        <v>3948.6673247778872</v>
      </c>
      <c r="AS115" s="131">
        <f t="shared" si="55"/>
        <v>306616.14881539979</v>
      </c>
      <c r="AT115" s="131">
        <f t="shared" si="56"/>
        <v>20565.387462981242</v>
      </c>
      <c r="AU115" s="131">
        <f t="shared" si="57"/>
        <v>0</v>
      </c>
      <c r="AV115" s="131">
        <f t="shared" si="58"/>
        <v>1165484.3287265548</v>
      </c>
      <c r="AW115" s="131">
        <f t="shared" si="59"/>
        <v>26153.751233958537</v>
      </c>
      <c r="AX115" s="131">
        <f t="shared" si="60"/>
        <v>0</v>
      </c>
      <c r="AY115" s="131">
        <f t="shared" si="61"/>
        <v>423.74136229022702</v>
      </c>
      <c r="AZ115" s="131">
        <f t="shared" si="62"/>
        <v>11413.561204343534</v>
      </c>
      <c r="BA115" s="131">
        <f t="shared" si="63"/>
        <v>13249.629812438303</v>
      </c>
      <c r="BB115" s="131">
        <f t="shared" si="64"/>
        <v>1554.7877591312931</v>
      </c>
      <c r="BC115" s="131">
        <f t="shared" si="65"/>
        <v>0</v>
      </c>
      <c r="BD115" s="131">
        <f t="shared" si="66"/>
        <v>207098.74259624878</v>
      </c>
      <c r="BE115" s="131">
        <f t="shared" si="67"/>
        <v>0</v>
      </c>
      <c r="BF115" s="131">
        <f t="shared" si="68"/>
        <v>814.41263573543938</v>
      </c>
      <c r="BG115" s="131">
        <f t="shared" si="69"/>
        <v>0</v>
      </c>
      <c r="BH115" s="131">
        <f t="shared" si="70"/>
        <v>0</v>
      </c>
    </row>
    <row r="116" spans="1:60" x14ac:dyDescent="0.25">
      <c r="A116" s="295"/>
      <c r="B116" s="295"/>
      <c r="C116" s="4" t="s">
        <v>155</v>
      </c>
      <c r="D116" s="96">
        <f t="shared" si="36"/>
        <v>9</v>
      </c>
      <c r="E116" s="2">
        <v>1</v>
      </c>
      <c r="F116" s="2">
        <v>5</v>
      </c>
      <c r="G116" s="2">
        <v>3</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f t="shared" si="37"/>
        <v>3</v>
      </c>
      <c r="AB116" s="129">
        <f t="shared" si="38"/>
        <v>299395.12166831194</v>
      </c>
      <c r="AC116" s="129">
        <f t="shared" si="39"/>
        <v>49815.983958538993</v>
      </c>
      <c r="AD116" s="130">
        <f t="shared" si="40"/>
        <v>275444.22482724581</v>
      </c>
      <c r="AE116" s="130">
        <f t="shared" si="41"/>
        <v>88400.789733464946</v>
      </c>
      <c r="AF116" s="130">
        <f t="shared" si="42"/>
        <v>23766.041461006909</v>
      </c>
      <c r="AG116" s="130">
        <f t="shared" si="43"/>
        <v>259044.61006910168</v>
      </c>
      <c r="AH116" s="130">
        <f t="shared" si="44"/>
        <v>0</v>
      </c>
      <c r="AI116" s="131">
        <f t="shared" si="45"/>
        <v>83642.093040473832</v>
      </c>
      <c r="AJ116" s="131">
        <f t="shared" si="46"/>
        <v>13981.551085883513</v>
      </c>
      <c r="AK116" s="131">
        <f t="shared" si="47"/>
        <v>7379.9044916090816</v>
      </c>
      <c r="AL116" s="131">
        <f t="shared" si="48"/>
        <v>1095.0148075024679</v>
      </c>
      <c r="AM116" s="131">
        <f t="shared" si="49"/>
        <v>968537.46100691019</v>
      </c>
      <c r="AN116" s="131">
        <f t="shared" si="50"/>
        <v>6330.2073050345516</v>
      </c>
      <c r="AO116" s="131">
        <f t="shared" si="51"/>
        <v>0</v>
      </c>
      <c r="AP116" s="131">
        <f t="shared" si="52"/>
        <v>469101.678183613</v>
      </c>
      <c r="AQ116" s="131">
        <f t="shared" si="53"/>
        <v>63087.239141164857</v>
      </c>
      <c r="AR116" s="131">
        <f t="shared" si="54"/>
        <v>7107.6011846001975</v>
      </c>
      <c r="AS116" s="131">
        <f t="shared" si="55"/>
        <v>551909.06786771957</v>
      </c>
      <c r="AT116" s="131">
        <f t="shared" si="56"/>
        <v>37017.697433366237</v>
      </c>
      <c r="AU116" s="131">
        <f t="shared" si="57"/>
        <v>0</v>
      </c>
      <c r="AV116" s="131">
        <f t="shared" si="58"/>
        <v>2097871.7917077988</v>
      </c>
      <c r="AW116" s="131">
        <f t="shared" si="59"/>
        <v>47076.752221125367</v>
      </c>
      <c r="AX116" s="131">
        <f t="shared" si="60"/>
        <v>0</v>
      </c>
      <c r="AY116" s="131">
        <f t="shared" si="61"/>
        <v>762.7344521224087</v>
      </c>
      <c r="AZ116" s="131">
        <f t="shared" si="62"/>
        <v>20544.410167818362</v>
      </c>
      <c r="BA116" s="131">
        <f t="shared" si="63"/>
        <v>23849.333662388945</v>
      </c>
      <c r="BB116" s="131">
        <f t="shared" si="64"/>
        <v>2798.6179664363276</v>
      </c>
      <c r="BC116" s="131">
        <f t="shared" si="65"/>
        <v>0</v>
      </c>
      <c r="BD116" s="131">
        <f t="shared" si="66"/>
        <v>372777.73667324777</v>
      </c>
      <c r="BE116" s="131">
        <f t="shared" si="67"/>
        <v>0</v>
      </c>
      <c r="BF116" s="131">
        <f t="shared" si="68"/>
        <v>1465.9427443237907</v>
      </c>
      <c r="BG116" s="131">
        <f t="shared" si="69"/>
        <v>0</v>
      </c>
      <c r="BH116" s="131">
        <f t="shared" si="70"/>
        <v>0</v>
      </c>
    </row>
    <row r="117" spans="1:60" x14ac:dyDescent="0.25">
      <c r="A117" s="295"/>
      <c r="B117" s="295"/>
      <c r="C117" s="4" t="s">
        <v>154</v>
      </c>
      <c r="D117" s="96">
        <f t="shared" si="36"/>
        <v>4</v>
      </c>
      <c r="E117" s="2">
        <v>1</v>
      </c>
      <c r="F117" s="2">
        <v>2</v>
      </c>
      <c r="G117" s="2">
        <v>0</v>
      </c>
      <c r="H117" s="2">
        <v>1</v>
      </c>
      <c r="I117" s="2">
        <v>0</v>
      </c>
      <c r="J117" s="2">
        <v>0</v>
      </c>
      <c r="K117" s="2">
        <v>0</v>
      </c>
      <c r="L117" s="2">
        <v>0</v>
      </c>
      <c r="M117" s="2">
        <v>0</v>
      </c>
      <c r="N117" s="2">
        <v>0</v>
      </c>
      <c r="O117" s="2">
        <v>0</v>
      </c>
      <c r="P117" s="2">
        <v>0</v>
      </c>
      <c r="Q117" s="2">
        <v>0</v>
      </c>
      <c r="R117" s="2">
        <v>0</v>
      </c>
      <c r="S117" s="2">
        <v>0</v>
      </c>
      <c r="T117" s="2">
        <v>0</v>
      </c>
      <c r="U117" s="2">
        <v>0</v>
      </c>
      <c r="V117" s="2">
        <v>0</v>
      </c>
      <c r="W117" s="2">
        <v>0</v>
      </c>
      <c r="X117" s="2">
        <v>0</v>
      </c>
      <c r="Y117" s="2">
        <v>0</v>
      </c>
      <c r="Z117" s="2">
        <v>0</v>
      </c>
      <c r="AA117" s="2">
        <f t="shared" si="37"/>
        <v>1</v>
      </c>
      <c r="AB117" s="129">
        <f t="shared" si="38"/>
        <v>133064.49851924976</v>
      </c>
      <c r="AC117" s="129">
        <f t="shared" si="39"/>
        <v>22140.437314906219</v>
      </c>
      <c r="AD117" s="130">
        <f t="shared" si="40"/>
        <v>122419.65547877591</v>
      </c>
      <c r="AE117" s="130">
        <f t="shared" si="41"/>
        <v>39289.239881539979</v>
      </c>
      <c r="AF117" s="130">
        <f t="shared" si="42"/>
        <v>10562.685093780849</v>
      </c>
      <c r="AG117" s="130">
        <f t="shared" si="43"/>
        <v>115130.93780848963</v>
      </c>
      <c r="AH117" s="130">
        <f t="shared" si="44"/>
        <v>0</v>
      </c>
      <c r="AI117" s="131">
        <f t="shared" si="45"/>
        <v>37174.263573543925</v>
      </c>
      <c r="AJ117" s="131">
        <f t="shared" si="46"/>
        <v>6214.0227048371171</v>
      </c>
      <c r="AK117" s="131">
        <f t="shared" si="47"/>
        <v>3279.9575518262586</v>
      </c>
      <c r="AL117" s="131">
        <f t="shared" si="48"/>
        <v>486.67324777887461</v>
      </c>
      <c r="AM117" s="131">
        <f t="shared" si="49"/>
        <v>430461.09378084895</v>
      </c>
      <c r="AN117" s="131">
        <f t="shared" si="50"/>
        <v>2813.425468904245</v>
      </c>
      <c r="AO117" s="131">
        <f t="shared" si="51"/>
        <v>0</v>
      </c>
      <c r="AP117" s="131">
        <f t="shared" si="52"/>
        <v>208489.63474827245</v>
      </c>
      <c r="AQ117" s="131">
        <f t="shared" si="53"/>
        <v>28038.772951628824</v>
      </c>
      <c r="AR117" s="131">
        <f t="shared" si="54"/>
        <v>3158.9338598223098</v>
      </c>
      <c r="AS117" s="131">
        <f t="shared" si="55"/>
        <v>245292.91905231983</v>
      </c>
      <c r="AT117" s="131">
        <f t="shared" si="56"/>
        <v>16452.309970384995</v>
      </c>
      <c r="AU117" s="131">
        <f t="shared" si="57"/>
        <v>0</v>
      </c>
      <c r="AV117" s="131">
        <f t="shared" si="58"/>
        <v>932387.46298124385</v>
      </c>
      <c r="AW117" s="131">
        <f t="shared" si="59"/>
        <v>20923.00098716683</v>
      </c>
      <c r="AX117" s="131">
        <f t="shared" si="60"/>
        <v>0</v>
      </c>
      <c r="AY117" s="131">
        <f t="shared" si="61"/>
        <v>338.99308983218162</v>
      </c>
      <c r="AZ117" s="131">
        <f t="shared" si="62"/>
        <v>9130.8489634748275</v>
      </c>
      <c r="BA117" s="131">
        <f t="shared" si="63"/>
        <v>10599.703849950642</v>
      </c>
      <c r="BB117" s="131">
        <f t="shared" si="64"/>
        <v>1243.8302073050345</v>
      </c>
      <c r="BC117" s="131">
        <f t="shared" si="65"/>
        <v>0</v>
      </c>
      <c r="BD117" s="131">
        <f t="shared" si="66"/>
        <v>165678.99407699902</v>
      </c>
      <c r="BE117" s="131">
        <f t="shared" si="67"/>
        <v>0</v>
      </c>
      <c r="BF117" s="131">
        <f t="shared" si="68"/>
        <v>651.53010858835148</v>
      </c>
      <c r="BG117" s="131">
        <f t="shared" si="69"/>
        <v>0</v>
      </c>
      <c r="BH117" s="131">
        <f t="shared" si="70"/>
        <v>0</v>
      </c>
    </row>
    <row r="118" spans="1:60" x14ac:dyDescent="0.25">
      <c r="A118" s="295"/>
      <c r="B118" s="295"/>
      <c r="C118" s="4" t="s">
        <v>153</v>
      </c>
      <c r="D118" s="96">
        <f t="shared" si="36"/>
        <v>6</v>
      </c>
      <c r="E118" s="2">
        <v>2</v>
      </c>
      <c r="F118" s="2">
        <v>4</v>
      </c>
      <c r="G118" s="2">
        <v>0</v>
      </c>
      <c r="H118" s="2">
        <v>0</v>
      </c>
      <c r="I118" s="2">
        <v>0</v>
      </c>
      <c r="J118" s="2">
        <v>0</v>
      </c>
      <c r="K118" s="2">
        <v>0</v>
      </c>
      <c r="L118" s="2">
        <v>0</v>
      </c>
      <c r="M118" s="2">
        <v>0</v>
      </c>
      <c r="N118" s="2">
        <v>0</v>
      </c>
      <c r="O118" s="2">
        <v>0</v>
      </c>
      <c r="P118" s="2">
        <v>0</v>
      </c>
      <c r="Q118" s="2">
        <v>0</v>
      </c>
      <c r="R118" s="2">
        <v>0</v>
      </c>
      <c r="S118" s="2">
        <v>0</v>
      </c>
      <c r="T118" s="2">
        <v>0</v>
      </c>
      <c r="U118" s="2">
        <v>0</v>
      </c>
      <c r="V118" s="2">
        <v>0</v>
      </c>
      <c r="W118" s="2">
        <v>0</v>
      </c>
      <c r="X118" s="2">
        <v>0</v>
      </c>
      <c r="Y118" s="2">
        <v>0</v>
      </c>
      <c r="Z118" s="2">
        <v>0</v>
      </c>
      <c r="AA118" s="2">
        <f t="shared" si="37"/>
        <v>0</v>
      </c>
      <c r="AB118" s="129">
        <f t="shared" si="38"/>
        <v>199596.74777887465</v>
      </c>
      <c r="AC118" s="129">
        <f t="shared" si="39"/>
        <v>33210.655972359331</v>
      </c>
      <c r="AD118" s="130">
        <f t="shared" si="40"/>
        <v>183629.48321816386</v>
      </c>
      <c r="AE118" s="130">
        <f t="shared" si="41"/>
        <v>58933.859822309969</v>
      </c>
      <c r="AF118" s="130">
        <f t="shared" si="42"/>
        <v>15844.027640671273</v>
      </c>
      <c r="AG118" s="130">
        <f t="shared" si="43"/>
        <v>172696.40671273443</v>
      </c>
      <c r="AH118" s="130">
        <f t="shared" si="44"/>
        <v>0</v>
      </c>
      <c r="AI118" s="131">
        <f t="shared" si="45"/>
        <v>55761.395360315888</v>
      </c>
      <c r="AJ118" s="131">
        <f t="shared" si="46"/>
        <v>9321.0340572556761</v>
      </c>
      <c r="AK118" s="131">
        <f t="shared" si="47"/>
        <v>4919.9363277393877</v>
      </c>
      <c r="AL118" s="131">
        <f t="shared" si="48"/>
        <v>730.00987166831192</v>
      </c>
      <c r="AM118" s="131">
        <f t="shared" si="49"/>
        <v>645691.64067127346</v>
      </c>
      <c r="AN118" s="131">
        <f t="shared" si="50"/>
        <v>4220.1382033563677</v>
      </c>
      <c r="AO118" s="131">
        <f t="shared" si="51"/>
        <v>0</v>
      </c>
      <c r="AP118" s="131">
        <f t="shared" si="52"/>
        <v>312734.45212240866</v>
      </c>
      <c r="AQ118" s="131">
        <f t="shared" si="53"/>
        <v>42058.159427443235</v>
      </c>
      <c r="AR118" s="131">
        <f t="shared" si="54"/>
        <v>4738.400789733465</v>
      </c>
      <c r="AS118" s="131">
        <f t="shared" si="55"/>
        <v>367939.37857847975</v>
      </c>
      <c r="AT118" s="131">
        <f t="shared" si="56"/>
        <v>24678.464955577492</v>
      </c>
      <c r="AU118" s="131">
        <f t="shared" si="57"/>
        <v>0</v>
      </c>
      <c r="AV118" s="131">
        <f t="shared" si="58"/>
        <v>1398581.1944718659</v>
      </c>
      <c r="AW118" s="131">
        <f t="shared" si="59"/>
        <v>31384.501480750245</v>
      </c>
      <c r="AX118" s="131">
        <f t="shared" si="60"/>
        <v>0</v>
      </c>
      <c r="AY118" s="131">
        <f t="shared" si="61"/>
        <v>508.48963474827247</v>
      </c>
      <c r="AZ118" s="131">
        <f t="shared" si="62"/>
        <v>13696.273445212242</v>
      </c>
      <c r="BA118" s="131">
        <f t="shared" si="63"/>
        <v>15899.555774925962</v>
      </c>
      <c r="BB118" s="131">
        <f t="shared" si="64"/>
        <v>1865.7453109575517</v>
      </c>
      <c r="BC118" s="131">
        <f t="shared" si="65"/>
        <v>0</v>
      </c>
      <c r="BD118" s="131">
        <f t="shared" si="66"/>
        <v>248518.49111549853</v>
      </c>
      <c r="BE118" s="131">
        <f t="shared" si="67"/>
        <v>0</v>
      </c>
      <c r="BF118" s="131">
        <f t="shared" si="68"/>
        <v>977.29516288252717</v>
      </c>
      <c r="BG118" s="131">
        <f t="shared" si="69"/>
        <v>0</v>
      </c>
      <c r="BH118" s="131">
        <f t="shared" si="70"/>
        <v>0</v>
      </c>
    </row>
    <row r="119" spans="1:60" x14ac:dyDescent="0.25">
      <c r="A119" s="295"/>
      <c r="B119" s="295"/>
      <c r="C119" s="4" t="s">
        <v>152</v>
      </c>
      <c r="D119" s="96">
        <f t="shared" si="36"/>
        <v>28</v>
      </c>
      <c r="E119" s="2">
        <v>4</v>
      </c>
      <c r="F119" s="2">
        <v>6</v>
      </c>
      <c r="G119" s="2">
        <v>6</v>
      </c>
      <c r="H119" s="2">
        <v>4</v>
      </c>
      <c r="I119" s="2">
        <v>1</v>
      </c>
      <c r="J119" s="2">
        <v>0</v>
      </c>
      <c r="K119" s="2">
        <v>0</v>
      </c>
      <c r="L119" s="2">
        <v>0</v>
      </c>
      <c r="M119" s="2">
        <v>0</v>
      </c>
      <c r="N119" s="2">
        <v>0</v>
      </c>
      <c r="O119" s="2">
        <v>3</v>
      </c>
      <c r="P119" s="2">
        <v>1</v>
      </c>
      <c r="Q119" s="2">
        <v>0</v>
      </c>
      <c r="R119" s="2">
        <v>0</v>
      </c>
      <c r="S119" s="2">
        <v>0</v>
      </c>
      <c r="T119" s="2">
        <v>0</v>
      </c>
      <c r="U119" s="2">
        <v>0</v>
      </c>
      <c r="V119" s="2">
        <v>0</v>
      </c>
      <c r="W119" s="2">
        <v>0</v>
      </c>
      <c r="X119" s="2">
        <v>1</v>
      </c>
      <c r="Y119" s="2">
        <v>0</v>
      </c>
      <c r="Z119" s="2">
        <v>2</v>
      </c>
      <c r="AA119" s="2">
        <f t="shared" si="37"/>
        <v>16</v>
      </c>
      <c r="AB119" s="129">
        <f t="shared" si="38"/>
        <v>931451.48963474832</v>
      </c>
      <c r="AC119" s="129">
        <f t="shared" si="39"/>
        <v>154983.06120434354</v>
      </c>
      <c r="AD119" s="130">
        <f t="shared" si="40"/>
        <v>856937.5883514313</v>
      </c>
      <c r="AE119" s="130">
        <f t="shared" si="41"/>
        <v>275024.67917077988</v>
      </c>
      <c r="AF119" s="130">
        <f t="shared" si="42"/>
        <v>73938.79565646594</v>
      </c>
      <c r="AG119" s="130">
        <f t="shared" si="43"/>
        <v>805916.56465942739</v>
      </c>
      <c r="AH119" s="130">
        <f t="shared" si="44"/>
        <v>0</v>
      </c>
      <c r="AI119" s="131">
        <f t="shared" si="45"/>
        <v>260219.84501480748</v>
      </c>
      <c r="AJ119" s="131">
        <f t="shared" si="46"/>
        <v>43498.158933859821</v>
      </c>
      <c r="AK119" s="131">
        <f t="shared" si="47"/>
        <v>22959.702862783812</v>
      </c>
      <c r="AL119" s="131">
        <f t="shared" si="48"/>
        <v>3406.7127344521223</v>
      </c>
      <c r="AM119" s="131">
        <f t="shared" si="49"/>
        <v>3013227.6564659425</v>
      </c>
      <c r="AN119" s="131">
        <f t="shared" si="50"/>
        <v>19693.978282329714</v>
      </c>
      <c r="AO119" s="131">
        <f t="shared" si="51"/>
        <v>0</v>
      </c>
      <c r="AP119" s="131">
        <f t="shared" si="52"/>
        <v>1459427.4432379073</v>
      </c>
      <c r="AQ119" s="131">
        <f t="shared" si="53"/>
        <v>196271.41066140175</v>
      </c>
      <c r="AR119" s="131">
        <f t="shared" si="54"/>
        <v>22112.537018756168</v>
      </c>
      <c r="AS119" s="131">
        <f t="shared" si="55"/>
        <v>1717050.4333662388</v>
      </c>
      <c r="AT119" s="131">
        <f t="shared" si="56"/>
        <v>115166.16979269497</v>
      </c>
      <c r="AU119" s="131">
        <f t="shared" si="57"/>
        <v>0</v>
      </c>
      <c r="AV119" s="131">
        <f t="shared" si="58"/>
        <v>6526712.2408687072</v>
      </c>
      <c r="AW119" s="131">
        <f t="shared" si="59"/>
        <v>146461.00691016781</v>
      </c>
      <c r="AX119" s="131">
        <f t="shared" si="60"/>
        <v>0</v>
      </c>
      <c r="AY119" s="131">
        <f t="shared" si="61"/>
        <v>2372.9516288252712</v>
      </c>
      <c r="AZ119" s="131">
        <f t="shared" si="62"/>
        <v>63915.942744323795</v>
      </c>
      <c r="BA119" s="131">
        <f t="shared" si="63"/>
        <v>74197.926949654488</v>
      </c>
      <c r="BB119" s="131">
        <f t="shared" si="64"/>
        <v>8706.8114511352414</v>
      </c>
      <c r="BC119" s="131">
        <f t="shared" si="65"/>
        <v>0</v>
      </c>
      <c r="BD119" s="131">
        <f t="shared" si="66"/>
        <v>1159752.9585389933</v>
      </c>
      <c r="BE119" s="131">
        <f t="shared" si="67"/>
        <v>0</v>
      </c>
      <c r="BF119" s="131">
        <f t="shared" si="68"/>
        <v>4560.7107601184607</v>
      </c>
      <c r="BG119" s="131">
        <f t="shared" si="69"/>
        <v>0</v>
      </c>
      <c r="BH119" s="131">
        <f t="shared" si="70"/>
        <v>0</v>
      </c>
    </row>
    <row r="120" spans="1:60" x14ac:dyDescent="0.25">
      <c r="A120" s="295"/>
      <c r="B120" s="295"/>
      <c r="C120" s="4" t="s">
        <v>151</v>
      </c>
      <c r="D120" s="96">
        <f t="shared" si="36"/>
        <v>3</v>
      </c>
      <c r="E120" s="2">
        <v>1</v>
      </c>
      <c r="F120" s="2">
        <v>2</v>
      </c>
      <c r="G120" s="2">
        <v>0</v>
      </c>
      <c r="H120" s="2">
        <v>0</v>
      </c>
      <c r="I120" s="2">
        <v>0</v>
      </c>
      <c r="J120" s="2">
        <v>0</v>
      </c>
      <c r="K120" s="2">
        <v>0</v>
      </c>
      <c r="L120" s="2">
        <v>0</v>
      </c>
      <c r="M120" s="2">
        <v>0</v>
      </c>
      <c r="N120" s="2">
        <v>0</v>
      </c>
      <c r="O120" s="2">
        <v>0</v>
      </c>
      <c r="P120" s="2">
        <v>0</v>
      </c>
      <c r="Q120" s="2">
        <v>0</v>
      </c>
      <c r="R120" s="2">
        <v>0</v>
      </c>
      <c r="S120" s="2">
        <v>0</v>
      </c>
      <c r="T120" s="2">
        <v>0</v>
      </c>
      <c r="U120" s="2">
        <v>0</v>
      </c>
      <c r="V120" s="2">
        <v>0</v>
      </c>
      <c r="W120" s="2">
        <v>0</v>
      </c>
      <c r="X120" s="2">
        <v>0</v>
      </c>
      <c r="Y120" s="2">
        <v>0</v>
      </c>
      <c r="Z120" s="2">
        <v>0</v>
      </c>
      <c r="AA120" s="2">
        <f t="shared" si="37"/>
        <v>0</v>
      </c>
      <c r="AB120" s="129">
        <f t="shared" si="38"/>
        <v>99798.373889437324</v>
      </c>
      <c r="AC120" s="129">
        <f t="shared" si="39"/>
        <v>16605.327986179665</v>
      </c>
      <c r="AD120" s="130">
        <f t="shared" si="40"/>
        <v>91814.741609081932</v>
      </c>
      <c r="AE120" s="130">
        <f t="shared" si="41"/>
        <v>29466.929911154984</v>
      </c>
      <c r="AF120" s="130">
        <f t="shared" si="42"/>
        <v>7922.0138203356364</v>
      </c>
      <c r="AG120" s="130">
        <f t="shared" si="43"/>
        <v>86348.203356367216</v>
      </c>
      <c r="AH120" s="130">
        <f t="shared" si="44"/>
        <v>0</v>
      </c>
      <c r="AI120" s="131">
        <f t="shared" si="45"/>
        <v>27880.697680157944</v>
      </c>
      <c r="AJ120" s="131">
        <f t="shared" si="46"/>
        <v>4660.517028627838</v>
      </c>
      <c r="AK120" s="131">
        <f t="shared" si="47"/>
        <v>2459.9681638696939</v>
      </c>
      <c r="AL120" s="131">
        <f t="shared" si="48"/>
        <v>365.00493583415596</v>
      </c>
      <c r="AM120" s="131">
        <f t="shared" si="49"/>
        <v>322845.82033563673</v>
      </c>
      <c r="AN120" s="131">
        <f t="shared" si="50"/>
        <v>2110.0691016781839</v>
      </c>
      <c r="AO120" s="131">
        <f t="shared" si="51"/>
        <v>0</v>
      </c>
      <c r="AP120" s="131">
        <f t="shared" si="52"/>
        <v>156367.22606120433</v>
      </c>
      <c r="AQ120" s="131">
        <f t="shared" si="53"/>
        <v>21029.079713721618</v>
      </c>
      <c r="AR120" s="131">
        <f t="shared" si="54"/>
        <v>2369.2003948667325</v>
      </c>
      <c r="AS120" s="131">
        <f t="shared" si="55"/>
        <v>183969.68928923988</v>
      </c>
      <c r="AT120" s="131">
        <f t="shared" si="56"/>
        <v>12339.232477788746</v>
      </c>
      <c r="AU120" s="131">
        <f t="shared" si="57"/>
        <v>0</v>
      </c>
      <c r="AV120" s="131">
        <f t="shared" si="58"/>
        <v>699290.59723593295</v>
      </c>
      <c r="AW120" s="131">
        <f t="shared" si="59"/>
        <v>15692.250740375122</v>
      </c>
      <c r="AX120" s="131">
        <f t="shared" si="60"/>
        <v>0</v>
      </c>
      <c r="AY120" s="131">
        <f t="shared" si="61"/>
        <v>254.24481737413623</v>
      </c>
      <c r="AZ120" s="131">
        <f t="shared" si="62"/>
        <v>6848.1367226061211</v>
      </c>
      <c r="BA120" s="131">
        <f t="shared" si="63"/>
        <v>7949.7778874629812</v>
      </c>
      <c r="BB120" s="131">
        <f t="shared" si="64"/>
        <v>932.87265547877587</v>
      </c>
      <c r="BC120" s="131">
        <f t="shared" si="65"/>
        <v>0</v>
      </c>
      <c r="BD120" s="131">
        <f t="shared" si="66"/>
        <v>124259.24555774927</v>
      </c>
      <c r="BE120" s="131">
        <f t="shared" si="67"/>
        <v>0</v>
      </c>
      <c r="BF120" s="131">
        <f t="shared" si="68"/>
        <v>488.64758144126358</v>
      </c>
      <c r="BG120" s="131">
        <f t="shared" si="69"/>
        <v>0</v>
      </c>
      <c r="BH120" s="131">
        <f t="shared" si="70"/>
        <v>0</v>
      </c>
    </row>
    <row r="121" spans="1:60" x14ac:dyDescent="0.25">
      <c r="A121" s="295"/>
      <c r="B121" s="295"/>
      <c r="C121" s="4" t="s">
        <v>150</v>
      </c>
      <c r="D121" s="96">
        <f t="shared" si="36"/>
        <v>4</v>
      </c>
      <c r="E121" s="2">
        <v>1</v>
      </c>
      <c r="F121" s="2">
        <v>2</v>
      </c>
      <c r="G121" s="2">
        <v>0</v>
      </c>
      <c r="H121" s="2">
        <v>1</v>
      </c>
      <c r="I121" s="2">
        <v>0</v>
      </c>
      <c r="J121" s="2">
        <v>0</v>
      </c>
      <c r="K121" s="2">
        <v>0</v>
      </c>
      <c r="L121" s="2">
        <v>0</v>
      </c>
      <c r="M121" s="2">
        <v>0</v>
      </c>
      <c r="N121" s="2">
        <v>0</v>
      </c>
      <c r="O121" s="2">
        <v>0</v>
      </c>
      <c r="P121" s="2">
        <v>0</v>
      </c>
      <c r="Q121" s="2">
        <v>0</v>
      </c>
      <c r="R121" s="2">
        <v>0</v>
      </c>
      <c r="S121" s="2">
        <v>0</v>
      </c>
      <c r="T121" s="2">
        <v>0</v>
      </c>
      <c r="U121" s="2">
        <v>0</v>
      </c>
      <c r="V121" s="2">
        <v>0</v>
      </c>
      <c r="W121" s="2">
        <v>0</v>
      </c>
      <c r="X121" s="2">
        <v>0</v>
      </c>
      <c r="Y121" s="2">
        <v>0</v>
      </c>
      <c r="Z121" s="2">
        <v>0</v>
      </c>
      <c r="AA121" s="2">
        <f t="shared" si="37"/>
        <v>1</v>
      </c>
      <c r="AB121" s="129">
        <f t="shared" si="38"/>
        <v>133064.49851924976</v>
      </c>
      <c r="AC121" s="129">
        <f t="shared" si="39"/>
        <v>22140.437314906219</v>
      </c>
      <c r="AD121" s="130">
        <f t="shared" si="40"/>
        <v>122419.65547877591</v>
      </c>
      <c r="AE121" s="130">
        <f t="shared" si="41"/>
        <v>39289.239881539979</v>
      </c>
      <c r="AF121" s="130">
        <f t="shared" si="42"/>
        <v>10562.685093780849</v>
      </c>
      <c r="AG121" s="130">
        <f t="shared" si="43"/>
        <v>115130.93780848963</v>
      </c>
      <c r="AH121" s="130">
        <f t="shared" si="44"/>
        <v>0</v>
      </c>
      <c r="AI121" s="131">
        <f t="shared" si="45"/>
        <v>37174.263573543925</v>
      </c>
      <c r="AJ121" s="131">
        <f t="shared" si="46"/>
        <v>6214.0227048371171</v>
      </c>
      <c r="AK121" s="131">
        <f t="shared" si="47"/>
        <v>3279.9575518262586</v>
      </c>
      <c r="AL121" s="131">
        <f t="shared" si="48"/>
        <v>486.67324777887461</v>
      </c>
      <c r="AM121" s="131">
        <f t="shared" si="49"/>
        <v>430461.09378084895</v>
      </c>
      <c r="AN121" s="131">
        <f t="shared" si="50"/>
        <v>2813.425468904245</v>
      </c>
      <c r="AO121" s="131">
        <f t="shared" si="51"/>
        <v>0</v>
      </c>
      <c r="AP121" s="131">
        <f t="shared" si="52"/>
        <v>208489.63474827245</v>
      </c>
      <c r="AQ121" s="131">
        <f t="shared" si="53"/>
        <v>28038.772951628824</v>
      </c>
      <c r="AR121" s="131">
        <f t="shared" si="54"/>
        <v>3158.9338598223098</v>
      </c>
      <c r="AS121" s="131">
        <f t="shared" si="55"/>
        <v>245292.91905231983</v>
      </c>
      <c r="AT121" s="131">
        <f t="shared" si="56"/>
        <v>16452.309970384995</v>
      </c>
      <c r="AU121" s="131">
        <f t="shared" si="57"/>
        <v>0</v>
      </c>
      <c r="AV121" s="131">
        <f t="shared" si="58"/>
        <v>932387.46298124385</v>
      </c>
      <c r="AW121" s="131">
        <f t="shared" si="59"/>
        <v>20923.00098716683</v>
      </c>
      <c r="AX121" s="131">
        <f t="shared" si="60"/>
        <v>0</v>
      </c>
      <c r="AY121" s="131">
        <f t="shared" si="61"/>
        <v>338.99308983218162</v>
      </c>
      <c r="AZ121" s="131">
        <f t="shared" si="62"/>
        <v>9130.8489634748275</v>
      </c>
      <c r="BA121" s="131">
        <f t="shared" si="63"/>
        <v>10599.703849950642</v>
      </c>
      <c r="BB121" s="131">
        <f t="shared" si="64"/>
        <v>1243.8302073050345</v>
      </c>
      <c r="BC121" s="131">
        <f t="shared" si="65"/>
        <v>0</v>
      </c>
      <c r="BD121" s="131">
        <f t="shared" si="66"/>
        <v>165678.99407699902</v>
      </c>
      <c r="BE121" s="131">
        <f t="shared" si="67"/>
        <v>0</v>
      </c>
      <c r="BF121" s="131">
        <f t="shared" si="68"/>
        <v>651.53010858835148</v>
      </c>
      <c r="BG121" s="131">
        <f t="shared" si="69"/>
        <v>0</v>
      </c>
      <c r="BH121" s="131">
        <f t="shared" si="70"/>
        <v>0</v>
      </c>
    </row>
    <row r="122" spans="1:60" x14ac:dyDescent="0.25">
      <c r="A122" s="295"/>
      <c r="B122" s="295"/>
      <c r="C122" s="4" t="s">
        <v>149</v>
      </c>
      <c r="D122" s="96">
        <f t="shared" si="36"/>
        <v>4</v>
      </c>
      <c r="E122" s="2">
        <v>1</v>
      </c>
      <c r="F122" s="2">
        <v>2</v>
      </c>
      <c r="G122" s="2">
        <v>0</v>
      </c>
      <c r="H122" s="2">
        <v>1</v>
      </c>
      <c r="I122" s="2">
        <v>0</v>
      </c>
      <c r="J122" s="2">
        <v>0</v>
      </c>
      <c r="K122" s="2">
        <v>0</v>
      </c>
      <c r="L122" s="2">
        <v>0</v>
      </c>
      <c r="M122" s="2">
        <v>0</v>
      </c>
      <c r="N122" s="2">
        <v>0</v>
      </c>
      <c r="O122" s="2">
        <v>0</v>
      </c>
      <c r="P122" s="2">
        <v>0</v>
      </c>
      <c r="Q122" s="2">
        <v>0</v>
      </c>
      <c r="R122" s="2">
        <v>0</v>
      </c>
      <c r="S122" s="2">
        <v>0</v>
      </c>
      <c r="T122" s="2">
        <v>0</v>
      </c>
      <c r="U122" s="2">
        <v>0</v>
      </c>
      <c r="V122" s="2">
        <v>0</v>
      </c>
      <c r="W122" s="2">
        <v>0</v>
      </c>
      <c r="X122" s="2">
        <v>0</v>
      </c>
      <c r="Y122" s="2">
        <v>0</v>
      </c>
      <c r="Z122" s="2">
        <v>0</v>
      </c>
      <c r="AA122" s="2">
        <f t="shared" si="37"/>
        <v>1</v>
      </c>
      <c r="AB122" s="129">
        <f t="shared" si="38"/>
        <v>133064.49851924976</v>
      </c>
      <c r="AC122" s="129">
        <f t="shared" si="39"/>
        <v>22140.437314906219</v>
      </c>
      <c r="AD122" s="130">
        <f t="shared" si="40"/>
        <v>122419.65547877591</v>
      </c>
      <c r="AE122" s="130">
        <f t="shared" si="41"/>
        <v>39289.239881539979</v>
      </c>
      <c r="AF122" s="130">
        <f t="shared" si="42"/>
        <v>10562.685093780849</v>
      </c>
      <c r="AG122" s="130">
        <f t="shared" si="43"/>
        <v>115130.93780848963</v>
      </c>
      <c r="AH122" s="130">
        <f t="shared" si="44"/>
        <v>0</v>
      </c>
      <c r="AI122" s="131">
        <f t="shared" si="45"/>
        <v>37174.263573543925</v>
      </c>
      <c r="AJ122" s="131">
        <f t="shared" si="46"/>
        <v>6214.0227048371171</v>
      </c>
      <c r="AK122" s="131">
        <f t="shared" si="47"/>
        <v>3279.9575518262586</v>
      </c>
      <c r="AL122" s="131">
        <f t="shared" si="48"/>
        <v>486.67324777887461</v>
      </c>
      <c r="AM122" s="131">
        <f t="shared" si="49"/>
        <v>430461.09378084895</v>
      </c>
      <c r="AN122" s="131">
        <f t="shared" si="50"/>
        <v>2813.425468904245</v>
      </c>
      <c r="AO122" s="131">
        <f t="shared" si="51"/>
        <v>0</v>
      </c>
      <c r="AP122" s="131">
        <f t="shared" si="52"/>
        <v>208489.63474827245</v>
      </c>
      <c r="AQ122" s="131">
        <f t="shared" si="53"/>
        <v>28038.772951628824</v>
      </c>
      <c r="AR122" s="131">
        <f t="shared" si="54"/>
        <v>3158.9338598223098</v>
      </c>
      <c r="AS122" s="131">
        <f t="shared" si="55"/>
        <v>245292.91905231983</v>
      </c>
      <c r="AT122" s="131">
        <f t="shared" si="56"/>
        <v>16452.309970384995</v>
      </c>
      <c r="AU122" s="131">
        <f t="shared" si="57"/>
        <v>0</v>
      </c>
      <c r="AV122" s="131">
        <f t="shared" si="58"/>
        <v>932387.46298124385</v>
      </c>
      <c r="AW122" s="131">
        <f t="shared" si="59"/>
        <v>20923.00098716683</v>
      </c>
      <c r="AX122" s="131">
        <f t="shared" si="60"/>
        <v>0</v>
      </c>
      <c r="AY122" s="131">
        <f t="shared" si="61"/>
        <v>338.99308983218162</v>
      </c>
      <c r="AZ122" s="131">
        <f t="shared" si="62"/>
        <v>9130.8489634748275</v>
      </c>
      <c r="BA122" s="131">
        <f t="shared" si="63"/>
        <v>10599.703849950642</v>
      </c>
      <c r="BB122" s="131">
        <f t="shared" si="64"/>
        <v>1243.8302073050345</v>
      </c>
      <c r="BC122" s="131">
        <f t="shared" si="65"/>
        <v>0</v>
      </c>
      <c r="BD122" s="131">
        <f t="shared" si="66"/>
        <v>165678.99407699902</v>
      </c>
      <c r="BE122" s="131">
        <f t="shared" si="67"/>
        <v>0</v>
      </c>
      <c r="BF122" s="131">
        <f t="shared" si="68"/>
        <v>651.53010858835148</v>
      </c>
      <c r="BG122" s="131">
        <f t="shared" si="69"/>
        <v>0</v>
      </c>
      <c r="BH122" s="131">
        <f t="shared" si="70"/>
        <v>0</v>
      </c>
    </row>
    <row r="123" spans="1:60" x14ac:dyDescent="0.25">
      <c r="A123" s="295"/>
      <c r="B123" s="295"/>
      <c r="C123" s="4" t="s">
        <v>148</v>
      </c>
      <c r="D123" s="96">
        <f t="shared" si="36"/>
        <v>11</v>
      </c>
      <c r="E123" s="2">
        <v>1</v>
      </c>
      <c r="F123" s="2">
        <v>7</v>
      </c>
      <c r="G123" s="2">
        <v>0</v>
      </c>
      <c r="H123" s="2">
        <v>3</v>
      </c>
      <c r="I123" s="2">
        <v>0</v>
      </c>
      <c r="J123" s="2">
        <v>0</v>
      </c>
      <c r="K123" s="2">
        <v>0</v>
      </c>
      <c r="L123" s="2">
        <v>0</v>
      </c>
      <c r="M123" s="2">
        <v>0</v>
      </c>
      <c r="N123" s="2">
        <v>0</v>
      </c>
      <c r="O123" s="2">
        <v>0</v>
      </c>
      <c r="P123" s="2">
        <v>0</v>
      </c>
      <c r="Q123" s="2">
        <v>0</v>
      </c>
      <c r="R123" s="2">
        <v>0</v>
      </c>
      <c r="S123" s="2">
        <v>0</v>
      </c>
      <c r="T123" s="2">
        <v>0</v>
      </c>
      <c r="U123" s="2">
        <v>0</v>
      </c>
      <c r="V123" s="2">
        <v>0</v>
      </c>
      <c r="W123" s="2">
        <v>0</v>
      </c>
      <c r="X123" s="2">
        <v>0</v>
      </c>
      <c r="Y123" s="2">
        <v>0</v>
      </c>
      <c r="Z123" s="2">
        <v>0</v>
      </c>
      <c r="AA123" s="2">
        <f t="shared" si="37"/>
        <v>3</v>
      </c>
      <c r="AB123" s="129">
        <f t="shared" si="38"/>
        <v>365927.3709279368</v>
      </c>
      <c r="AC123" s="129">
        <f t="shared" si="39"/>
        <v>60886.202615992101</v>
      </c>
      <c r="AD123" s="130">
        <f t="shared" si="40"/>
        <v>336654.05256663373</v>
      </c>
      <c r="AE123" s="130">
        <f t="shared" si="41"/>
        <v>108045.40967423495</v>
      </c>
      <c r="AF123" s="130">
        <f t="shared" si="42"/>
        <v>29047.384007897334</v>
      </c>
      <c r="AG123" s="130">
        <f t="shared" si="43"/>
        <v>316610.07897334651</v>
      </c>
      <c r="AH123" s="130">
        <f t="shared" si="44"/>
        <v>0</v>
      </c>
      <c r="AI123" s="131">
        <f t="shared" si="45"/>
        <v>102229.22482724579</v>
      </c>
      <c r="AJ123" s="131">
        <f t="shared" si="46"/>
        <v>17088.562438302073</v>
      </c>
      <c r="AK123" s="131">
        <f t="shared" si="47"/>
        <v>9019.8832675222111</v>
      </c>
      <c r="AL123" s="131">
        <f t="shared" si="48"/>
        <v>1338.3514313919052</v>
      </c>
      <c r="AM123" s="131">
        <f t="shared" si="49"/>
        <v>1183768.0078973346</v>
      </c>
      <c r="AN123" s="131">
        <f t="shared" si="50"/>
        <v>7736.9200394866739</v>
      </c>
      <c r="AO123" s="131">
        <f t="shared" si="51"/>
        <v>0</v>
      </c>
      <c r="AP123" s="131">
        <f t="shared" si="52"/>
        <v>573346.49555774929</v>
      </c>
      <c r="AQ123" s="131">
        <f t="shared" si="53"/>
        <v>77106.625616979261</v>
      </c>
      <c r="AR123" s="131">
        <f t="shared" si="54"/>
        <v>8687.0681145113522</v>
      </c>
      <c r="AS123" s="131">
        <f t="shared" si="55"/>
        <v>674555.5273938796</v>
      </c>
      <c r="AT123" s="131">
        <f t="shared" si="56"/>
        <v>45243.852418558738</v>
      </c>
      <c r="AU123" s="131">
        <f t="shared" si="57"/>
        <v>0</v>
      </c>
      <c r="AV123" s="131">
        <f t="shared" si="58"/>
        <v>2564065.5231984206</v>
      </c>
      <c r="AW123" s="131">
        <f t="shared" si="59"/>
        <v>57538.252714708782</v>
      </c>
      <c r="AX123" s="131">
        <f t="shared" si="60"/>
        <v>0</v>
      </c>
      <c r="AY123" s="131">
        <f t="shared" si="61"/>
        <v>932.23099703849948</v>
      </c>
      <c r="AZ123" s="131">
        <f t="shared" si="62"/>
        <v>25109.834649555774</v>
      </c>
      <c r="BA123" s="131">
        <f t="shared" si="63"/>
        <v>29149.185587364263</v>
      </c>
      <c r="BB123" s="131">
        <f t="shared" si="64"/>
        <v>3420.5330700888449</v>
      </c>
      <c r="BC123" s="131">
        <f t="shared" si="65"/>
        <v>0</v>
      </c>
      <c r="BD123" s="131">
        <f t="shared" si="66"/>
        <v>455617.23371174734</v>
      </c>
      <c r="BE123" s="131">
        <f t="shared" si="67"/>
        <v>0</v>
      </c>
      <c r="BF123" s="131">
        <f t="shared" si="68"/>
        <v>1791.7077986179665</v>
      </c>
      <c r="BG123" s="131">
        <f t="shared" si="69"/>
        <v>0</v>
      </c>
      <c r="BH123" s="131">
        <f t="shared" si="70"/>
        <v>0</v>
      </c>
    </row>
    <row r="124" spans="1:60" x14ac:dyDescent="0.25">
      <c r="A124" s="295"/>
      <c r="B124" s="295"/>
      <c r="C124" s="4" t="s">
        <v>147</v>
      </c>
      <c r="D124" s="96">
        <f t="shared" si="36"/>
        <v>10</v>
      </c>
      <c r="E124" s="2">
        <v>2</v>
      </c>
      <c r="F124" s="2">
        <v>6</v>
      </c>
      <c r="G124" s="2">
        <v>1</v>
      </c>
      <c r="H124" s="2">
        <v>1</v>
      </c>
      <c r="I124" s="2">
        <v>0</v>
      </c>
      <c r="J124" s="2">
        <v>0</v>
      </c>
      <c r="K124" s="2">
        <v>0</v>
      </c>
      <c r="L124" s="2">
        <v>0</v>
      </c>
      <c r="M124" s="2">
        <v>0</v>
      </c>
      <c r="N124" s="2">
        <v>0</v>
      </c>
      <c r="O124" s="2">
        <v>0</v>
      </c>
      <c r="P124" s="2">
        <v>0</v>
      </c>
      <c r="Q124" s="2">
        <v>0</v>
      </c>
      <c r="R124" s="2">
        <v>0</v>
      </c>
      <c r="S124" s="2">
        <v>0</v>
      </c>
      <c r="T124" s="2">
        <v>0</v>
      </c>
      <c r="U124" s="2">
        <v>0</v>
      </c>
      <c r="V124" s="2">
        <v>0</v>
      </c>
      <c r="W124" s="2">
        <v>0</v>
      </c>
      <c r="X124" s="2">
        <v>0</v>
      </c>
      <c r="Y124" s="2">
        <v>0</v>
      </c>
      <c r="Z124" s="2">
        <v>0</v>
      </c>
      <c r="AA124" s="2">
        <f t="shared" si="37"/>
        <v>2</v>
      </c>
      <c r="AB124" s="129">
        <f t="shared" si="38"/>
        <v>332661.24629812437</v>
      </c>
      <c r="AC124" s="129">
        <f t="shared" si="39"/>
        <v>55351.093287265547</v>
      </c>
      <c r="AD124" s="130">
        <f t="shared" si="40"/>
        <v>306049.1386969398</v>
      </c>
      <c r="AE124" s="130">
        <f t="shared" si="41"/>
        <v>98223.099703849948</v>
      </c>
      <c r="AF124" s="130">
        <f t="shared" si="42"/>
        <v>26406.712734452121</v>
      </c>
      <c r="AG124" s="130">
        <f t="shared" si="43"/>
        <v>287827.34452122409</v>
      </c>
      <c r="AH124" s="130">
        <f t="shared" si="44"/>
        <v>0</v>
      </c>
      <c r="AI124" s="131">
        <f t="shared" si="45"/>
        <v>92935.658933859813</v>
      </c>
      <c r="AJ124" s="131">
        <f t="shared" si="46"/>
        <v>15535.056762092792</v>
      </c>
      <c r="AK124" s="131">
        <f t="shared" si="47"/>
        <v>8199.8938795656468</v>
      </c>
      <c r="AL124" s="131">
        <f t="shared" si="48"/>
        <v>1216.6831194471865</v>
      </c>
      <c r="AM124" s="131">
        <f t="shared" si="49"/>
        <v>1076152.7344521224</v>
      </c>
      <c r="AN124" s="131">
        <f t="shared" si="50"/>
        <v>7033.5636722606123</v>
      </c>
      <c r="AO124" s="131">
        <f t="shared" si="51"/>
        <v>0</v>
      </c>
      <c r="AP124" s="131">
        <f t="shared" si="52"/>
        <v>521224.08687068115</v>
      </c>
      <c r="AQ124" s="131">
        <f t="shared" si="53"/>
        <v>70096.932379072066</v>
      </c>
      <c r="AR124" s="131">
        <f t="shared" si="54"/>
        <v>7897.3346495557744</v>
      </c>
      <c r="AS124" s="131">
        <f t="shared" si="55"/>
        <v>613232.29763079959</v>
      </c>
      <c r="AT124" s="131">
        <f t="shared" si="56"/>
        <v>41130.774925962483</v>
      </c>
      <c r="AU124" s="131">
        <f t="shared" si="57"/>
        <v>0</v>
      </c>
      <c r="AV124" s="131">
        <f t="shared" si="58"/>
        <v>2330968.6574531095</v>
      </c>
      <c r="AW124" s="131">
        <f t="shared" si="59"/>
        <v>52307.502467917075</v>
      </c>
      <c r="AX124" s="131">
        <f t="shared" si="60"/>
        <v>0</v>
      </c>
      <c r="AY124" s="131">
        <f t="shared" si="61"/>
        <v>847.48272458045403</v>
      </c>
      <c r="AZ124" s="131">
        <f t="shared" si="62"/>
        <v>22827.122408687068</v>
      </c>
      <c r="BA124" s="131">
        <f t="shared" si="63"/>
        <v>26499.259624876606</v>
      </c>
      <c r="BB124" s="131">
        <f t="shared" si="64"/>
        <v>3109.5755182625862</v>
      </c>
      <c r="BC124" s="131">
        <f t="shared" si="65"/>
        <v>0</v>
      </c>
      <c r="BD124" s="131">
        <f t="shared" si="66"/>
        <v>414197.48519249755</v>
      </c>
      <c r="BE124" s="131">
        <f t="shared" si="67"/>
        <v>0</v>
      </c>
      <c r="BF124" s="131">
        <f t="shared" si="68"/>
        <v>1628.8252714708788</v>
      </c>
      <c r="BG124" s="131">
        <f t="shared" si="69"/>
        <v>0</v>
      </c>
      <c r="BH124" s="131">
        <f t="shared" si="70"/>
        <v>0</v>
      </c>
    </row>
    <row r="125" spans="1:60" x14ac:dyDescent="0.25">
      <c r="A125" s="295"/>
      <c r="B125" s="295"/>
      <c r="C125" s="4" t="s">
        <v>146</v>
      </c>
      <c r="D125" s="96">
        <f t="shared" si="36"/>
        <v>3</v>
      </c>
      <c r="E125" s="2">
        <v>1</v>
      </c>
      <c r="F125" s="2">
        <v>2</v>
      </c>
      <c r="G125" s="2">
        <v>0</v>
      </c>
      <c r="H125" s="2">
        <v>0</v>
      </c>
      <c r="I125" s="2">
        <v>0</v>
      </c>
      <c r="J125" s="2">
        <v>0</v>
      </c>
      <c r="K125" s="2">
        <v>0</v>
      </c>
      <c r="L125" s="2">
        <v>0</v>
      </c>
      <c r="M125" s="2">
        <v>0</v>
      </c>
      <c r="N125" s="2">
        <v>0</v>
      </c>
      <c r="O125" s="2">
        <v>0</v>
      </c>
      <c r="P125" s="2">
        <v>0</v>
      </c>
      <c r="Q125" s="2">
        <v>0</v>
      </c>
      <c r="R125" s="2">
        <v>0</v>
      </c>
      <c r="S125" s="2">
        <v>0</v>
      </c>
      <c r="T125" s="2">
        <v>0</v>
      </c>
      <c r="U125" s="2">
        <v>0</v>
      </c>
      <c r="V125" s="2">
        <v>0</v>
      </c>
      <c r="W125" s="2">
        <v>0</v>
      </c>
      <c r="X125" s="2">
        <v>0</v>
      </c>
      <c r="Y125" s="2">
        <v>0</v>
      </c>
      <c r="Z125" s="2">
        <v>0</v>
      </c>
      <c r="AA125" s="2">
        <f t="shared" si="37"/>
        <v>0</v>
      </c>
      <c r="AB125" s="129">
        <f t="shared" si="38"/>
        <v>99798.373889437324</v>
      </c>
      <c r="AC125" s="129">
        <f t="shared" si="39"/>
        <v>16605.327986179665</v>
      </c>
      <c r="AD125" s="130">
        <f t="shared" si="40"/>
        <v>91814.741609081932</v>
      </c>
      <c r="AE125" s="130">
        <f t="shared" si="41"/>
        <v>29466.929911154984</v>
      </c>
      <c r="AF125" s="130">
        <f t="shared" si="42"/>
        <v>7922.0138203356364</v>
      </c>
      <c r="AG125" s="130">
        <f t="shared" si="43"/>
        <v>86348.203356367216</v>
      </c>
      <c r="AH125" s="130">
        <f t="shared" si="44"/>
        <v>0</v>
      </c>
      <c r="AI125" s="131">
        <f t="shared" si="45"/>
        <v>27880.697680157944</v>
      </c>
      <c r="AJ125" s="131">
        <f t="shared" si="46"/>
        <v>4660.517028627838</v>
      </c>
      <c r="AK125" s="131">
        <f t="shared" si="47"/>
        <v>2459.9681638696939</v>
      </c>
      <c r="AL125" s="131">
        <f t="shared" si="48"/>
        <v>365.00493583415596</v>
      </c>
      <c r="AM125" s="131">
        <f t="shared" si="49"/>
        <v>322845.82033563673</v>
      </c>
      <c r="AN125" s="131">
        <f t="shared" si="50"/>
        <v>2110.0691016781839</v>
      </c>
      <c r="AO125" s="131">
        <f t="shared" si="51"/>
        <v>0</v>
      </c>
      <c r="AP125" s="131">
        <f t="shared" si="52"/>
        <v>156367.22606120433</v>
      </c>
      <c r="AQ125" s="131">
        <f t="shared" si="53"/>
        <v>21029.079713721618</v>
      </c>
      <c r="AR125" s="131">
        <f t="shared" si="54"/>
        <v>2369.2003948667325</v>
      </c>
      <c r="AS125" s="131">
        <f t="shared" si="55"/>
        <v>183969.68928923988</v>
      </c>
      <c r="AT125" s="131">
        <f t="shared" si="56"/>
        <v>12339.232477788746</v>
      </c>
      <c r="AU125" s="131">
        <f t="shared" si="57"/>
        <v>0</v>
      </c>
      <c r="AV125" s="131">
        <f t="shared" si="58"/>
        <v>699290.59723593295</v>
      </c>
      <c r="AW125" s="131">
        <f t="shared" si="59"/>
        <v>15692.250740375122</v>
      </c>
      <c r="AX125" s="131">
        <f t="shared" si="60"/>
        <v>0</v>
      </c>
      <c r="AY125" s="131">
        <f t="shared" si="61"/>
        <v>254.24481737413623</v>
      </c>
      <c r="AZ125" s="131">
        <f t="shared" si="62"/>
        <v>6848.1367226061211</v>
      </c>
      <c r="BA125" s="131">
        <f t="shared" si="63"/>
        <v>7949.7778874629812</v>
      </c>
      <c r="BB125" s="131">
        <f t="shared" si="64"/>
        <v>932.87265547877587</v>
      </c>
      <c r="BC125" s="131">
        <f t="shared" si="65"/>
        <v>0</v>
      </c>
      <c r="BD125" s="131">
        <f t="shared" si="66"/>
        <v>124259.24555774927</v>
      </c>
      <c r="BE125" s="131">
        <f t="shared" si="67"/>
        <v>0</v>
      </c>
      <c r="BF125" s="131">
        <f t="shared" si="68"/>
        <v>488.64758144126358</v>
      </c>
      <c r="BG125" s="131">
        <f t="shared" si="69"/>
        <v>0</v>
      </c>
      <c r="BH125" s="131">
        <f t="shared" si="70"/>
        <v>0</v>
      </c>
    </row>
    <row r="126" spans="1:60" x14ac:dyDescent="0.25">
      <c r="A126" s="295"/>
      <c r="B126" s="295"/>
      <c r="C126" s="4" t="s">
        <v>145</v>
      </c>
      <c r="D126" s="96">
        <f t="shared" si="36"/>
        <v>8</v>
      </c>
      <c r="E126" s="2">
        <v>2</v>
      </c>
      <c r="F126" s="2">
        <v>6</v>
      </c>
      <c r="G126" s="2">
        <v>0</v>
      </c>
      <c r="H126" s="2">
        <v>0</v>
      </c>
      <c r="I126" s="2">
        <v>0</v>
      </c>
      <c r="J126" s="2">
        <v>0</v>
      </c>
      <c r="K126" s="2">
        <v>0</v>
      </c>
      <c r="L126" s="2">
        <v>0</v>
      </c>
      <c r="M126" s="2">
        <v>0</v>
      </c>
      <c r="N126" s="2">
        <v>0</v>
      </c>
      <c r="O126" s="2">
        <v>0</v>
      </c>
      <c r="P126" s="2">
        <v>0</v>
      </c>
      <c r="Q126" s="2">
        <v>0</v>
      </c>
      <c r="R126" s="2">
        <v>0</v>
      </c>
      <c r="S126" s="2">
        <v>0</v>
      </c>
      <c r="T126" s="2">
        <v>0</v>
      </c>
      <c r="U126" s="2">
        <v>0</v>
      </c>
      <c r="V126" s="2">
        <v>0</v>
      </c>
      <c r="W126" s="2">
        <v>0</v>
      </c>
      <c r="X126" s="2">
        <v>0</v>
      </c>
      <c r="Y126" s="2">
        <v>0</v>
      </c>
      <c r="Z126" s="2">
        <v>0</v>
      </c>
      <c r="AA126" s="2">
        <f t="shared" si="37"/>
        <v>0</v>
      </c>
      <c r="AB126" s="129">
        <f t="shared" si="38"/>
        <v>266128.99703849951</v>
      </c>
      <c r="AC126" s="129">
        <f t="shared" si="39"/>
        <v>44280.874629812439</v>
      </c>
      <c r="AD126" s="130">
        <f t="shared" si="40"/>
        <v>244839.31095755182</v>
      </c>
      <c r="AE126" s="130">
        <f t="shared" si="41"/>
        <v>78578.479763079959</v>
      </c>
      <c r="AF126" s="130">
        <f t="shared" si="42"/>
        <v>21125.370187561697</v>
      </c>
      <c r="AG126" s="130">
        <f t="shared" si="43"/>
        <v>230261.87561697926</v>
      </c>
      <c r="AH126" s="130">
        <f t="shared" si="44"/>
        <v>0</v>
      </c>
      <c r="AI126" s="131">
        <f t="shared" si="45"/>
        <v>74348.527147087851</v>
      </c>
      <c r="AJ126" s="131">
        <f t="shared" si="46"/>
        <v>12428.045409674234</v>
      </c>
      <c r="AK126" s="131">
        <f t="shared" si="47"/>
        <v>6559.9151036525172</v>
      </c>
      <c r="AL126" s="131">
        <f t="shared" si="48"/>
        <v>973.34649555774922</v>
      </c>
      <c r="AM126" s="131">
        <f t="shared" si="49"/>
        <v>860922.18756169791</v>
      </c>
      <c r="AN126" s="131">
        <f t="shared" si="50"/>
        <v>5626.85093780849</v>
      </c>
      <c r="AO126" s="131">
        <f t="shared" si="51"/>
        <v>0</v>
      </c>
      <c r="AP126" s="131">
        <f t="shared" si="52"/>
        <v>416979.2694965449</v>
      </c>
      <c r="AQ126" s="131">
        <f t="shared" si="53"/>
        <v>56077.545903257647</v>
      </c>
      <c r="AR126" s="131">
        <f t="shared" si="54"/>
        <v>6317.8677196446197</v>
      </c>
      <c r="AS126" s="131">
        <f t="shared" si="55"/>
        <v>490585.83810463967</v>
      </c>
      <c r="AT126" s="131">
        <f t="shared" si="56"/>
        <v>32904.61994076999</v>
      </c>
      <c r="AU126" s="131">
        <f t="shared" si="57"/>
        <v>0</v>
      </c>
      <c r="AV126" s="131">
        <f t="shared" si="58"/>
        <v>1864774.9259624877</v>
      </c>
      <c r="AW126" s="131">
        <f t="shared" si="59"/>
        <v>41846.00197433366</v>
      </c>
      <c r="AX126" s="131">
        <f t="shared" si="60"/>
        <v>0</v>
      </c>
      <c r="AY126" s="131">
        <f t="shared" si="61"/>
        <v>677.98617966436325</v>
      </c>
      <c r="AZ126" s="131">
        <f t="shared" si="62"/>
        <v>18261.697926949655</v>
      </c>
      <c r="BA126" s="131">
        <f t="shared" si="63"/>
        <v>21199.407699901283</v>
      </c>
      <c r="BB126" s="131">
        <f t="shared" si="64"/>
        <v>2487.660414610069</v>
      </c>
      <c r="BC126" s="131">
        <f t="shared" si="65"/>
        <v>0</v>
      </c>
      <c r="BD126" s="131">
        <f t="shared" si="66"/>
        <v>331357.98815399804</v>
      </c>
      <c r="BE126" s="131">
        <f t="shared" si="67"/>
        <v>0</v>
      </c>
      <c r="BF126" s="131">
        <f t="shared" si="68"/>
        <v>1303.060217176703</v>
      </c>
      <c r="BG126" s="131">
        <f t="shared" si="69"/>
        <v>0</v>
      </c>
      <c r="BH126" s="131">
        <f t="shared" si="70"/>
        <v>0</v>
      </c>
    </row>
    <row r="127" spans="1:60" x14ac:dyDescent="0.25">
      <c r="A127" s="295"/>
      <c r="B127" s="295"/>
      <c r="C127" s="4" t="s">
        <v>144</v>
      </c>
      <c r="D127" s="96">
        <f t="shared" si="36"/>
        <v>4</v>
      </c>
      <c r="E127" s="2">
        <v>1</v>
      </c>
      <c r="F127" s="2">
        <v>2</v>
      </c>
      <c r="G127" s="2">
        <v>0</v>
      </c>
      <c r="H127" s="2">
        <v>1</v>
      </c>
      <c r="I127" s="2">
        <v>0</v>
      </c>
      <c r="J127" s="2">
        <v>0</v>
      </c>
      <c r="K127" s="2">
        <v>0</v>
      </c>
      <c r="L127" s="2">
        <v>0</v>
      </c>
      <c r="M127" s="2">
        <v>0</v>
      </c>
      <c r="N127" s="2">
        <v>0</v>
      </c>
      <c r="O127" s="2">
        <v>0</v>
      </c>
      <c r="P127" s="2">
        <v>0</v>
      </c>
      <c r="Q127" s="2">
        <v>0</v>
      </c>
      <c r="R127" s="2">
        <v>0</v>
      </c>
      <c r="S127" s="2">
        <v>0</v>
      </c>
      <c r="T127" s="2">
        <v>0</v>
      </c>
      <c r="U127" s="2">
        <v>0</v>
      </c>
      <c r="V127" s="2">
        <v>0</v>
      </c>
      <c r="W127" s="2">
        <v>0</v>
      </c>
      <c r="X127" s="2">
        <v>0</v>
      </c>
      <c r="Y127" s="2">
        <v>0</v>
      </c>
      <c r="Z127" s="2">
        <v>0</v>
      </c>
      <c r="AA127" s="2">
        <f t="shared" si="37"/>
        <v>1</v>
      </c>
      <c r="AB127" s="129">
        <f t="shared" si="38"/>
        <v>133064.49851924976</v>
      </c>
      <c r="AC127" s="129">
        <f t="shared" si="39"/>
        <v>22140.437314906219</v>
      </c>
      <c r="AD127" s="130">
        <f t="shared" si="40"/>
        <v>122419.65547877591</v>
      </c>
      <c r="AE127" s="130">
        <f t="shared" si="41"/>
        <v>39289.239881539979</v>
      </c>
      <c r="AF127" s="130">
        <f t="shared" si="42"/>
        <v>10562.685093780849</v>
      </c>
      <c r="AG127" s="130">
        <f t="shared" si="43"/>
        <v>115130.93780848963</v>
      </c>
      <c r="AH127" s="130">
        <f t="shared" si="44"/>
        <v>0</v>
      </c>
      <c r="AI127" s="131">
        <f t="shared" si="45"/>
        <v>37174.263573543925</v>
      </c>
      <c r="AJ127" s="131">
        <f t="shared" si="46"/>
        <v>6214.0227048371171</v>
      </c>
      <c r="AK127" s="131">
        <f t="shared" si="47"/>
        <v>3279.9575518262586</v>
      </c>
      <c r="AL127" s="131">
        <f t="shared" si="48"/>
        <v>486.67324777887461</v>
      </c>
      <c r="AM127" s="131">
        <f t="shared" si="49"/>
        <v>430461.09378084895</v>
      </c>
      <c r="AN127" s="131">
        <f t="shared" si="50"/>
        <v>2813.425468904245</v>
      </c>
      <c r="AO127" s="131">
        <f t="shared" si="51"/>
        <v>0</v>
      </c>
      <c r="AP127" s="131">
        <f t="shared" si="52"/>
        <v>208489.63474827245</v>
      </c>
      <c r="AQ127" s="131">
        <f t="shared" si="53"/>
        <v>28038.772951628824</v>
      </c>
      <c r="AR127" s="131">
        <f t="shared" si="54"/>
        <v>3158.9338598223098</v>
      </c>
      <c r="AS127" s="131">
        <f t="shared" si="55"/>
        <v>245292.91905231983</v>
      </c>
      <c r="AT127" s="131">
        <f t="shared" si="56"/>
        <v>16452.309970384995</v>
      </c>
      <c r="AU127" s="131">
        <f t="shared" si="57"/>
        <v>0</v>
      </c>
      <c r="AV127" s="131">
        <f t="shared" si="58"/>
        <v>932387.46298124385</v>
      </c>
      <c r="AW127" s="131">
        <f t="shared" si="59"/>
        <v>20923.00098716683</v>
      </c>
      <c r="AX127" s="131">
        <f t="shared" si="60"/>
        <v>0</v>
      </c>
      <c r="AY127" s="131">
        <f t="shared" si="61"/>
        <v>338.99308983218162</v>
      </c>
      <c r="AZ127" s="131">
        <f t="shared" si="62"/>
        <v>9130.8489634748275</v>
      </c>
      <c r="BA127" s="131">
        <f t="shared" si="63"/>
        <v>10599.703849950642</v>
      </c>
      <c r="BB127" s="131">
        <f t="shared" si="64"/>
        <v>1243.8302073050345</v>
      </c>
      <c r="BC127" s="131">
        <f t="shared" si="65"/>
        <v>0</v>
      </c>
      <c r="BD127" s="131">
        <f t="shared" si="66"/>
        <v>165678.99407699902</v>
      </c>
      <c r="BE127" s="131">
        <f t="shared" si="67"/>
        <v>0</v>
      </c>
      <c r="BF127" s="131">
        <f t="shared" si="68"/>
        <v>651.53010858835148</v>
      </c>
      <c r="BG127" s="131">
        <f t="shared" si="69"/>
        <v>0</v>
      </c>
      <c r="BH127" s="131">
        <f t="shared" si="70"/>
        <v>0</v>
      </c>
    </row>
    <row r="128" spans="1:60" x14ac:dyDescent="0.25">
      <c r="A128" s="295"/>
      <c r="B128" s="295"/>
      <c r="C128" s="4" t="s">
        <v>143</v>
      </c>
      <c r="D128" s="96">
        <f t="shared" si="36"/>
        <v>4</v>
      </c>
      <c r="E128" s="2">
        <v>1</v>
      </c>
      <c r="F128" s="2">
        <v>2</v>
      </c>
      <c r="G128" s="2">
        <v>0</v>
      </c>
      <c r="H128" s="2">
        <v>1</v>
      </c>
      <c r="I128" s="2">
        <v>0</v>
      </c>
      <c r="J128" s="2">
        <v>0</v>
      </c>
      <c r="K128" s="2">
        <v>0</v>
      </c>
      <c r="L128" s="2">
        <v>0</v>
      </c>
      <c r="M128" s="2">
        <v>0</v>
      </c>
      <c r="N128" s="2">
        <v>0</v>
      </c>
      <c r="O128" s="2">
        <v>0</v>
      </c>
      <c r="P128" s="2">
        <v>0</v>
      </c>
      <c r="Q128" s="2">
        <v>0</v>
      </c>
      <c r="R128" s="2">
        <v>0</v>
      </c>
      <c r="S128" s="2">
        <v>0</v>
      </c>
      <c r="T128" s="2">
        <v>0</v>
      </c>
      <c r="U128" s="2">
        <v>0</v>
      </c>
      <c r="V128" s="2">
        <v>0</v>
      </c>
      <c r="W128" s="2">
        <v>0</v>
      </c>
      <c r="X128" s="2">
        <v>0</v>
      </c>
      <c r="Y128" s="2">
        <v>0</v>
      </c>
      <c r="Z128" s="2">
        <v>0</v>
      </c>
      <c r="AA128" s="2">
        <f t="shared" si="37"/>
        <v>1</v>
      </c>
      <c r="AB128" s="129">
        <f t="shared" si="38"/>
        <v>133064.49851924976</v>
      </c>
      <c r="AC128" s="129">
        <f t="shared" si="39"/>
        <v>22140.437314906219</v>
      </c>
      <c r="AD128" s="130">
        <f t="shared" si="40"/>
        <v>122419.65547877591</v>
      </c>
      <c r="AE128" s="130">
        <f t="shared" si="41"/>
        <v>39289.239881539979</v>
      </c>
      <c r="AF128" s="130">
        <f t="shared" si="42"/>
        <v>10562.685093780849</v>
      </c>
      <c r="AG128" s="130">
        <f t="shared" si="43"/>
        <v>115130.93780848963</v>
      </c>
      <c r="AH128" s="130">
        <f t="shared" si="44"/>
        <v>0</v>
      </c>
      <c r="AI128" s="131">
        <f t="shared" si="45"/>
        <v>37174.263573543925</v>
      </c>
      <c r="AJ128" s="131">
        <f t="shared" si="46"/>
        <v>6214.0227048371171</v>
      </c>
      <c r="AK128" s="131">
        <f t="shared" si="47"/>
        <v>3279.9575518262586</v>
      </c>
      <c r="AL128" s="131">
        <f t="shared" si="48"/>
        <v>486.67324777887461</v>
      </c>
      <c r="AM128" s="131">
        <f t="shared" si="49"/>
        <v>430461.09378084895</v>
      </c>
      <c r="AN128" s="131">
        <f t="shared" si="50"/>
        <v>2813.425468904245</v>
      </c>
      <c r="AO128" s="131">
        <f t="shared" si="51"/>
        <v>0</v>
      </c>
      <c r="AP128" s="131">
        <f t="shared" si="52"/>
        <v>208489.63474827245</v>
      </c>
      <c r="AQ128" s="131">
        <f t="shared" si="53"/>
        <v>28038.772951628824</v>
      </c>
      <c r="AR128" s="131">
        <f t="shared" si="54"/>
        <v>3158.9338598223098</v>
      </c>
      <c r="AS128" s="131">
        <f t="shared" si="55"/>
        <v>245292.91905231983</v>
      </c>
      <c r="AT128" s="131">
        <f t="shared" si="56"/>
        <v>16452.309970384995</v>
      </c>
      <c r="AU128" s="131">
        <f t="shared" si="57"/>
        <v>0</v>
      </c>
      <c r="AV128" s="131">
        <f t="shared" si="58"/>
        <v>932387.46298124385</v>
      </c>
      <c r="AW128" s="131">
        <f t="shared" si="59"/>
        <v>20923.00098716683</v>
      </c>
      <c r="AX128" s="131">
        <f t="shared" si="60"/>
        <v>0</v>
      </c>
      <c r="AY128" s="131">
        <f t="shared" si="61"/>
        <v>338.99308983218162</v>
      </c>
      <c r="AZ128" s="131">
        <f t="shared" si="62"/>
        <v>9130.8489634748275</v>
      </c>
      <c r="BA128" s="131">
        <f t="shared" si="63"/>
        <v>10599.703849950642</v>
      </c>
      <c r="BB128" s="131">
        <f t="shared" si="64"/>
        <v>1243.8302073050345</v>
      </c>
      <c r="BC128" s="131">
        <f t="shared" si="65"/>
        <v>0</v>
      </c>
      <c r="BD128" s="131">
        <f t="shared" si="66"/>
        <v>165678.99407699902</v>
      </c>
      <c r="BE128" s="131">
        <f t="shared" si="67"/>
        <v>0</v>
      </c>
      <c r="BF128" s="131">
        <f t="shared" si="68"/>
        <v>651.53010858835148</v>
      </c>
      <c r="BG128" s="131">
        <f t="shared" si="69"/>
        <v>0</v>
      </c>
      <c r="BH128" s="131">
        <f t="shared" si="70"/>
        <v>0</v>
      </c>
    </row>
    <row r="129" spans="1:60" x14ac:dyDescent="0.25">
      <c r="A129" s="295"/>
      <c r="B129" s="295"/>
      <c r="C129" s="4" t="s">
        <v>142</v>
      </c>
      <c r="D129" s="96">
        <f t="shared" si="36"/>
        <v>4</v>
      </c>
      <c r="E129" s="2">
        <v>1</v>
      </c>
      <c r="F129" s="2">
        <v>2</v>
      </c>
      <c r="G129" s="2">
        <v>1</v>
      </c>
      <c r="H129" s="2">
        <v>0</v>
      </c>
      <c r="I129" s="2">
        <v>0</v>
      </c>
      <c r="J129" s="2">
        <v>0</v>
      </c>
      <c r="K129" s="2">
        <v>0</v>
      </c>
      <c r="L129" s="2">
        <v>0</v>
      </c>
      <c r="M129" s="2">
        <v>0</v>
      </c>
      <c r="N129" s="2">
        <v>0</v>
      </c>
      <c r="O129" s="2">
        <v>0</v>
      </c>
      <c r="P129" s="2">
        <v>0</v>
      </c>
      <c r="Q129" s="2">
        <v>0</v>
      </c>
      <c r="R129" s="2">
        <v>0</v>
      </c>
      <c r="S129" s="2">
        <v>0</v>
      </c>
      <c r="T129" s="2">
        <v>0</v>
      </c>
      <c r="U129" s="2">
        <v>0</v>
      </c>
      <c r="V129" s="2">
        <v>0</v>
      </c>
      <c r="W129" s="2">
        <v>0</v>
      </c>
      <c r="X129" s="2">
        <v>0</v>
      </c>
      <c r="Y129" s="2">
        <v>0</v>
      </c>
      <c r="Z129" s="2">
        <v>0</v>
      </c>
      <c r="AA129" s="2">
        <f t="shared" si="37"/>
        <v>1</v>
      </c>
      <c r="AB129" s="129">
        <f t="shared" si="38"/>
        <v>133064.49851924976</v>
      </c>
      <c r="AC129" s="129">
        <f t="shared" si="39"/>
        <v>22140.437314906219</v>
      </c>
      <c r="AD129" s="130">
        <f t="shared" si="40"/>
        <v>122419.65547877591</v>
      </c>
      <c r="AE129" s="130">
        <f t="shared" si="41"/>
        <v>39289.239881539979</v>
      </c>
      <c r="AF129" s="130">
        <f t="shared" si="42"/>
        <v>10562.685093780849</v>
      </c>
      <c r="AG129" s="130">
        <f t="shared" si="43"/>
        <v>115130.93780848963</v>
      </c>
      <c r="AH129" s="130">
        <f t="shared" si="44"/>
        <v>0</v>
      </c>
      <c r="AI129" s="131">
        <f t="shared" si="45"/>
        <v>37174.263573543925</v>
      </c>
      <c r="AJ129" s="131">
        <f t="shared" si="46"/>
        <v>6214.0227048371171</v>
      </c>
      <c r="AK129" s="131">
        <f t="shared" si="47"/>
        <v>3279.9575518262586</v>
      </c>
      <c r="AL129" s="131">
        <f t="shared" si="48"/>
        <v>486.67324777887461</v>
      </c>
      <c r="AM129" s="131">
        <f t="shared" si="49"/>
        <v>430461.09378084895</v>
      </c>
      <c r="AN129" s="131">
        <f t="shared" si="50"/>
        <v>2813.425468904245</v>
      </c>
      <c r="AO129" s="131">
        <f t="shared" si="51"/>
        <v>0</v>
      </c>
      <c r="AP129" s="131">
        <f t="shared" si="52"/>
        <v>208489.63474827245</v>
      </c>
      <c r="AQ129" s="131">
        <f t="shared" si="53"/>
        <v>28038.772951628824</v>
      </c>
      <c r="AR129" s="131">
        <f t="shared" si="54"/>
        <v>3158.9338598223098</v>
      </c>
      <c r="AS129" s="131">
        <f t="shared" si="55"/>
        <v>245292.91905231983</v>
      </c>
      <c r="AT129" s="131">
        <f t="shared" si="56"/>
        <v>16452.309970384995</v>
      </c>
      <c r="AU129" s="131">
        <f t="shared" si="57"/>
        <v>0</v>
      </c>
      <c r="AV129" s="131">
        <f t="shared" si="58"/>
        <v>932387.46298124385</v>
      </c>
      <c r="AW129" s="131">
        <f t="shared" si="59"/>
        <v>20923.00098716683</v>
      </c>
      <c r="AX129" s="131">
        <f t="shared" si="60"/>
        <v>0</v>
      </c>
      <c r="AY129" s="131">
        <f t="shared" si="61"/>
        <v>338.99308983218162</v>
      </c>
      <c r="AZ129" s="131">
        <f t="shared" si="62"/>
        <v>9130.8489634748275</v>
      </c>
      <c r="BA129" s="131">
        <f t="shared" si="63"/>
        <v>10599.703849950642</v>
      </c>
      <c r="BB129" s="131">
        <f t="shared" si="64"/>
        <v>1243.8302073050345</v>
      </c>
      <c r="BC129" s="131">
        <f t="shared" si="65"/>
        <v>0</v>
      </c>
      <c r="BD129" s="131">
        <f t="shared" si="66"/>
        <v>165678.99407699902</v>
      </c>
      <c r="BE129" s="131">
        <f t="shared" si="67"/>
        <v>0</v>
      </c>
      <c r="BF129" s="131">
        <f t="shared" si="68"/>
        <v>651.53010858835148</v>
      </c>
      <c r="BG129" s="131">
        <f t="shared" si="69"/>
        <v>0</v>
      </c>
      <c r="BH129" s="131">
        <f t="shared" si="70"/>
        <v>0</v>
      </c>
    </row>
    <row r="130" spans="1:60" x14ac:dyDescent="0.25">
      <c r="A130" s="295"/>
      <c r="B130" s="295"/>
      <c r="C130" s="4" t="s">
        <v>141</v>
      </c>
      <c r="D130" s="96">
        <f t="shared" si="36"/>
        <v>4</v>
      </c>
      <c r="E130" s="2">
        <v>1</v>
      </c>
      <c r="F130" s="2">
        <v>2</v>
      </c>
      <c r="G130" s="2">
        <v>1</v>
      </c>
      <c r="H130" s="2">
        <v>0</v>
      </c>
      <c r="I130" s="2">
        <v>0</v>
      </c>
      <c r="J130" s="2">
        <v>0</v>
      </c>
      <c r="K130" s="2">
        <v>0</v>
      </c>
      <c r="L130" s="2">
        <v>0</v>
      </c>
      <c r="M130" s="2">
        <v>0</v>
      </c>
      <c r="N130" s="2">
        <v>0</v>
      </c>
      <c r="O130" s="2">
        <v>0</v>
      </c>
      <c r="P130" s="2">
        <v>0</v>
      </c>
      <c r="Q130" s="2">
        <v>0</v>
      </c>
      <c r="R130" s="2">
        <v>0</v>
      </c>
      <c r="S130" s="2">
        <v>0</v>
      </c>
      <c r="T130" s="2">
        <v>0</v>
      </c>
      <c r="U130" s="2">
        <v>0</v>
      </c>
      <c r="V130" s="2">
        <v>0</v>
      </c>
      <c r="W130" s="2">
        <v>0</v>
      </c>
      <c r="X130" s="2">
        <v>0</v>
      </c>
      <c r="Y130" s="2">
        <v>0</v>
      </c>
      <c r="Z130" s="2">
        <v>0</v>
      </c>
      <c r="AA130" s="2">
        <f t="shared" si="37"/>
        <v>1</v>
      </c>
      <c r="AB130" s="129">
        <f t="shared" si="38"/>
        <v>133064.49851924976</v>
      </c>
      <c r="AC130" s="129">
        <f t="shared" si="39"/>
        <v>22140.437314906219</v>
      </c>
      <c r="AD130" s="130">
        <f t="shared" si="40"/>
        <v>122419.65547877591</v>
      </c>
      <c r="AE130" s="130">
        <f t="shared" si="41"/>
        <v>39289.239881539979</v>
      </c>
      <c r="AF130" s="130">
        <f t="shared" si="42"/>
        <v>10562.685093780849</v>
      </c>
      <c r="AG130" s="130">
        <f t="shared" si="43"/>
        <v>115130.93780848963</v>
      </c>
      <c r="AH130" s="130">
        <f t="shared" si="44"/>
        <v>0</v>
      </c>
      <c r="AI130" s="131">
        <f t="shared" si="45"/>
        <v>37174.263573543925</v>
      </c>
      <c r="AJ130" s="131">
        <f t="shared" si="46"/>
        <v>6214.0227048371171</v>
      </c>
      <c r="AK130" s="131">
        <f t="shared" si="47"/>
        <v>3279.9575518262586</v>
      </c>
      <c r="AL130" s="131">
        <f t="shared" si="48"/>
        <v>486.67324777887461</v>
      </c>
      <c r="AM130" s="131">
        <f t="shared" si="49"/>
        <v>430461.09378084895</v>
      </c>
      <c r="AN130" s="131">
        <f t="shared" si="50"/>
        <v>2813.425468904245</v>
      </c>
      <c r="AO130" s="131">
        <f t="shared" si="51"/>
        <v>0</v>
      </c>
      <c r="AP130" s="131">
        <f t="shared" si="52"/>
        <v>208489.63474827245</v>
      </c>
      <c r="AQ130" s="131">
        <f t="shared" si="53"/>
        <v>28038.772951628824</v>
      </c>
      <c r="AR130" s="131">
        <f t="shared" si="54"/>
        <v>3158.9338598223098</v>
      </c>
      <c r="AS130" s="131">
        <f t="shared" si="55"/>
        <v>245292.91905231983</v>
      </c>
      <c r="AT130" s="131">
        <f t="shared" si="56"/>
        <v>16452.309970384995</v>
      </c>
      <c r="AU130" s="131">
        <f t="shared" si="57"/>
        <v>0</v>
      </c>
      <c r="AV130" s="131">
        <f t="shared" si="58"/>
        <v>932387.46298124385</v>
      </c>
      <c r="AW130" s="131">
        <f t="shared" si="59"/>
        <v>20923.00098716683</v>
      </c>
      <c r="AX130" s="131">
        <f t="shared" si="60"/>
        <v>0</v>
      </c>
      <c r="AY130" s="131">
        <f t="shared" si="61"/>
        <v>338.99308983218162</v>
      </c>
      <c r="AZ130" s="131">
        <f t="shared" si="62"/>
        <v>9130.8489634748275</v>
      </c>
      <c r="BA130" s="131">
        <f t="shared" si="63"/>
        <v>10599.703849950642</v>
      </c>
      <c r="BB130" s="131">
        <f t="shared" si="64"/>
        <v>1243.8302073050345</v>
      </c>
      <c r="BC130" s="131">
        <f t="shared" si="65"/>
        <v>0</v>
      </c>
      <c r="BD130" s="131">
        <f t="shared" si="66"/>
        <v>165678.99407699902</v>
      </c>
      <c r="BE130" s="131">
        <f t="shared" si="67"/>
        <v>0</v>
      </c>
      <c r="BF130" s="131">
        <f t="shared" si="68"/>
        <v>651.53010858835148</v>
      </c>
      <c r="BG130" s="131">
        <f t="shared" si="69"/>
        <v>0</v>
      </c>
      <c r="BH130" s="131">
        <f t="shared" si="70"/>
        <v>0</v>
      </c>
    </row>
    <row r="131" spans="1:60" x14ac:dyDescent="0.25">
      <c r="A131" s="295"/>
      <c r="B131" s="295"/>
      <c r="C131" s="4" t="s">
        <v>140</v>
      </c>
      <c r="D131" s="96">
        <f t="shared" si="36"/>
        <v>8</v>
      </c>
      <c r="E131" s="2">
        <v>1</v>
      </c>
      <c r="F131" s="2">
        <v>4</v>
      </c>
      <c r="G131" s="2">
        <v>0</v>
      </c>
      <c r="H131" s="2">
        <v>2</v>
      </c>
      <c r="I131" s="2">
        <v>1</v>
      </c>
      <c r="J131" s="2">
        <v>0</v>
      </c>
      <c r="K131" s="2">
        <v>0</v>
      </c>
      <c r="L131" s="2">
        <v>0</v>
      </c>
      <c r="M131" s="2">
        <v>0</v>
      </c>
      <c r="N131" s="2">
        <v>0</v>
      </c>
      <c r="O131" s="2">
        <v>0</v>
      </c>
      <c r="P131" s="2">
        <v>0</v>
      </c>
      <c r="Q131" s="2">
        <v>0</v>
      </c>
      <c r="R131" s="2">
        <v>0</v>
      </c>
      <c r="S131" s="2">
        <v>0</v>
      </c>
      <c r="T131" s="2">
        <v>0</v>
      </c>
      <c r="U131" s="2">
        <v>0</v>
      </c>
      <c r="V131" s="2">
        <v>0</v>
      </c>
      <c r="W131" s="2">
        <v>0</v>
      </c>
      <c r="X131" s="2">
        <v>0</v>
      </c>
      <c r="Y131" s="2">
        <v>0</v>
      </c>
      <c r="Z131" s="2">
        <v>0</v>
      </c>
      <c r="AA131" s="2">
        <f t="shared" si="37"/>
        <v>3</v>
      </c>
      <c r="AB131" s="129">
        <f t="shared" si="38"/>
        <v>266128.99703849951</v>
      </c>
      <c r="AC131" s="129">
        <f t="shared" si="39"/>
        <v>44280.874629812439</v>
      </c>
      <c r="AD131" s="130">
        <f t="shared" si="40"/>
        <v>244839.31095755182</v>
      </c>
      <c r="AE131" s="130">
        <f t="shared" si="41"/>
        <v>78578.479763079959</v>
      </c>
      <c r="AF131" s="130">
        <f t="shared" si="42"/>
        <v>21125.370187561697</v>
      </c>
      <c r="AG131" s="130">
        <f t="shared" si="43"/>
        <v>230261.87561697926</v>
      </c>
      <c r="AH131" s="130">
        <f t="shared" si="44"/>
        <v>0</v>
      </c>
      <c r="AI131" s="131">
        <f t="shared" si="45"/>
        <v>74348.527147087851</v>
      </c>
      <c r="AJ131" s="131">
        <f t="shared" si="46"/>
        <v>12428.045409674234</v>
      </c>
      <c r="AK131" s="131">
        <f t="shared" si="47"/>
        <v>6559.9151036525172</v>
      </c>
      <c r="AL131" s="131">
        <f t="shared" si="48"/>
        <v>973.34649555774922</v>
      </c>
      <c r="AM131" s="131">
        <f t="shared" si="49"/>
        <v>860922.18756169791</v>
      </c>
      <c r="AN131" s="131">
        <f t="shared" si="50"/>
        <v>5626.85093780849</v>
      </c>
      <c r="AO131" s="131">
        <f t="shared" si="51"/>
        <v>0</v>
      </c>
      <c r="AP131" s="131">
        <f t="shared" si="52"/>
        <v>416979.2694965449</v>
      </c>
      <c r="AQ131" s="131">
        <f t="shared" si="53"/>
        <v>56077.545903257647</v>
      </c>
      <c r="AR131" s="131">
        <f t="shared" si="54"/>
        <v>6317.8677196446197</v>
      </c>
      <c r="AS131" s="131">
        <f t="shared" si="55"/>
        <v>490585.83810463967</v>
      </c>
      <c r="AT131" s="131">
        <f t="shared" si="56"/>
        <v>32904.61994076999</v>
      </c>
      <c r="AU131" s="131">
        <f t="shared" si="57"/>
        <v>0</v>
      </c>
      <c r="AV131" s="131">
        <f t="shared" si="58"/>
        <v>1864774.9259624877</v>
      </c>
      <c r="AW131" s="131">
        <f t="shared" si="59"/>
        <v>41846.00197433366</v>
      </c>
      <c r="AX131" s="131">
        <f t="shared" si="60"/>
        <v>0</v>
      </c>
      <c r="AY131" s="131">
        <f t="shared" si="61"/>
        <v>677.98617966436325</v>
      </c>
      <c r="AZ131" s="131">
        <f t="shared" si="62"/>
        <v>18261.697926949655</v>
      </c>
      <c r="BA131" s="131">
        <f t="shared" si="63"/>
        <v>21199.407699901283</v>
      </c>
      <c r="BB131" s="131">
        <f t="shared" si="64"/>
        <v>2487.660414610069</v>
      </c>
      <c r="BC131" s="131">
        <f t="shared" si="65"/>
        <v>0</v>
      </c>
      <c r="BD131" s="131">
        <f t="shared" si="66"/>
        <v>331357.98815399804</v>
      </c>
      <c r="BE131" s="131">
        <f t="shared" si="67"/>
        <v>0</v>
      </c>
      <c r="BF131" s="131">
        <f t="shared" si="68"/>
        <v>1303.060217176703</v>
      </c>
      <c r="BG131" s="131">
        <f t="shared" si="69"/>
        <v>0</v>
      </c>
      <c r="BH131" s="131">
        <f t="shared" si="70"/>
        <v>0</v>
      </c>
    </row>
    <row r="132" spans="1:60" x14ac:dyDescent="0.25">
      <c r="A132" s="295"/>
      <c r="B132" s="295"/>
      <c r="C132" s="4" t="s">
        <v>139</v>
      </c>
      <c r="D132" s="96">
        <f t="shared" si="36"/>
        <v>10</v>
      </c>
      <c r="E132" s="2">
        <v>1</v>
      </c>
      <c r="F132" s="2">
        <v>8</v>
      </c>
      <c r="G132" s="2">
        <v>0</v>
      </c>
      <c r="H132" s="2">
        <v>0</v>
      </c>
      <c r="I132" s="2">
        <v>1</v>
      </c>
      <c r="J132" s="2">
        <v>0</v>
      </c>
      <c r="K132" s="2">
        <v>0</v>
      </c>
      <c r="L132" s="2">
        <v>0</v>
      </c>
      <c r="M132" s="2">
        <v>0</v>
      </c>
      <c r="N132" s="2">
        <v>0</v>
      </c>
      <c r="O132" s="2">
        <v>0</v>
      </c>
      <c r="P132" s="2">
        <v>0</v>
      </c>
      <c r="Q132" s="2">
        <v>0</v>
      </c>
      <c r="R132" s="2">
        <v>0</v>
      </c>
      <c r="S132" s="2">
        <v>0</v>
      </c>
      <c r="T132" s="2">
        <v>0</v>
      </c>
      <c r="U132" s="2">
        <v>0</v>
      </c>
      <c r="V132" s="2">
        <v>0</v>
      </c>
      <c r="W132" s="2">
        <v>0</v>
      </c>
      <c r="X132" s="2">
        <v>0</v>
      </c>
      <c r="Y132" s="2">
        <v>0</v>
      </c>
      <c r="Z132" s="2">
        <v>0</v>
      </c>
      <c r="AA132" s="2">
        <f t="shared" si="37"/>
        <v>1</v>
      </c>
      <c r="AB132" s="129">
        <f t="shared" si="38"/>
        <v>332661.24629812437</v>
      </c>
      <c r="AC132" s="129">
        <f t="shared" si="39"/>
        <v>55351.093287265547</v>
      </c>
      <c r="AD132" s="130">
        <f t="shared" si="40"/>
        <v>306049.1386969398</v>
      </c>
      <c r="AE132" s="130">
        <f t="shared" si="41"/>
        <v>98223.099703849948</v>
      </c>
      <c r="AF132" s="130">
        <f t="shared" si="42"/>
        <v>26406.712734452121</v>
      </c>
      <c r="AG132" s="130">
        <f t="shared" si="43"/>
        <v>287827.34452122409</v>
      </c>
      <c r="AH132" s="130">
        <f t="shared" si="44"/>
        <v>0</v>
      </c>
      <c r="AI132" s="131">
        <f t="shared" si="45"/>
        <v>92935.658933859813</v>
      </c>
      <c r="AJ132" s="131">
        <f t="shared" si="46"/>
        <v>15535.056762092792</v>
      </c>
      <c r="AK132" s="131">
        <f t="shared" si="47"/>
        <v>8199.8938795656468</v>
      </c>
      <c r="AL132" s="131">
        <f t="shared" si="48"/>
        <v>1216.6831194471865</v>
      </c>
      <c r="AM132" s="131">
        <f t="shared" si="49"/>
        <v>1076152.7344521224</v>
      </c>
      <c r="AN132" s="131">
        <f t="shared" si="50"/>
        <v>7033.5636722606123</v>
      </c>
      <c r="AO132" s="131">
        <f t="shared" si="51"/>
        <v>0</v>
      </c>
      <c r="AP132" s="131">
        <f t="shared" si="52"/>
        <v>521224.08687068115</v>
      </c>
      <c r="AQ132" s="131">
        <f t="shared" si="53"/>
        <v>70096.932379072066</v>
      </c>
      <c r="AR132" s="131">
        <f t="shared" si="54"/>
        <v>7897.3346495557744</v>
      </c>
      <c r="AS132" s="131">
        <f t="shared" si="55"/>
        <v>613232.29763079959</v>
      </c>
      <c r="AT132" s="131">
        <f t="shared" si="56"/>
        <v>41130.774925962483</v>
      </c>
      <c r="AU132" s="131">
        <f t="shared" si="57"/>
        <v>0</v>
      </c>
      <c r="AV132" s="131">
        <f t="shared" si="58"/>
        <v>2330968.6574531095</v>
      </c>
      <c r="AW132" s="131">
        <f t="shared" si="59"/>
        <v>52307.502467917075</v>
      </c>
      <c r="AX132" s="131">
        <f t="shared" si="60"/>
        <v>0</v>
      </c>
      <c r="AY132" s="131">
        <f t="shared" si="61"/>
        <v>847.48272458045403</v>
      </c>
      <c r="AZ132" s="131">
        <f t="shared" si="62"/>
        <v>22827.122408687068</v>
      </c>
      <c r="BA132" s="131">
        <f t="shared" si="63"/>
        <v>26499.259624876606</v>
      </c>
      <c r="BB132" s="131">
        <f t="shared" si="64"/>
        <v>3109.5755182625862</v>
      </c>
      <c r="BC132" s="131">
        <f t="shared" si="65"/>
        <v>0</v>
      </c>
      <c r="BD132" s="131">
        <f t="shared" si="66"/>
        <v>414197.48519249755</v>
      </c>
      <c r="BE132" s="131">
        <f t="shared" si="67"/>
        <v>0</v>
      </c>
      <c r="BF132" s="131">
        <f t="shared" si="68"/>
        <v>1628.8252714708788</v>
      </c>
      <c r="BG132" s="131">
        <f t="shared" si="69"/>
        <v>0</v>
      </c>
      <c r="BH132" s="131">
        <f t="shared" si="70"/>
        <v>0</v>
      </c>
    </row>
    <row r="133" spans="1:60" x14ac:dyDescent="0.25">
      <c r="A133" s="295"/>
      <c r="B133" s="295"/>
      <c r="C133" s="4" t="s">
        <v>138</v>
      </c>
      <c r="D133" s="96">
        <f t="shared" ref="D133:D196" si="71">SUM(E133:Z133)</f>
        <v>6</v>
      </c>
      <c r="E133" s="2">
        <v>1</v>
      </c>
      <c r="F133" s="2">
        <v>2</v>
      </c>
      <c r="G133" s="2">
        <v>1</v>
      </c>
      <c r="H133" s="2">
        <v>1</v>
      </c>
      <c r="I133" s="2">
        <v>1</v>
      </c>
      <c r="J133" s="2">
        <v>0</v>
      </c>
      <c r="K133" s="2">
        <v>0</v>
      </c>
      <c r="L133" s="2">
        <v>0</v>
      </c>
      <c r="M133" s="2">
        <v>0</v>
      </c>
      <c r="N133" s="2">
        <v>0</v>
      </c>
      <c r="O133" s="2">
        <v>0</v>
      </c>
      <c r="P133" s="2">
        <v>0</v>
      </c>
      <c r="Q133" s="2">
        <v>0</v>
      </c>
      <c r="R133" s="2">
        <v>0</v>
      </c>
      <c r="S133" s="2">
        <v>0</v>
      </c>
      <c r="T133" s="2">
        <v>0</v>
      </c>
      <c r="U133" s="2">
        <v>0</v>
      </c>
      <c r="V133" s="2">
        <v>0</v>
      </c>
      <c r="W133" s="2">
        <v>0</v>
      </c>
      <c r="X133" s="2">
        <v>0</v>
      </c>
      <c r="Y133" s="2">
        <v>0</v>
      </c>
      <c r="Z133" s="2">
        <v>0</v>
      </c>
      <c r="AA133" s="2">
        <f t="shared" ref="AA133:AA196" si="72">SUM(G133:Y133)</f>
        <v>3</v>
      </c>
      <c r="AB133" s="129">
        <f t="shared" si="38"/>
        <v>199596.74777887465</v>
      </c>
      <c r="AC133" s="129">
        <f t="shared" si="39"/>
        <v>33210.655972359331</v>
      </c>
      <c r="AD133" s="130">
        <f t="shared" si="40"/>
        <v>183629.48321816386</v>
      </c>
      <c r="AE133" s="130">
        <f t="shared" si="41"/>
        <v>58933.859822309969</v>
      </c>
      <c r="AF133" s="130">
        <f t="shared" si="42"/>
        <v>15844.027640671273</v>
      </c>
      <c r="AG133" s="130">
        <f t="shared" si="43"/>
        <v>172696.40671273443</v>
      </c>
      <c r="AH133" s="130">
        <f t="shared" si="44"/>
        <v>0</v>
      </c>
      <c r="AI133" s="131">
        <f t="shared" si="45"/>
        <v>55761.395360315888</v>
      </c>
      <c r="AJ133" s="131">
        <f t="shared" si="46"/>
        <v>9321.0340572556761</v>
      </c>
      <c r="AK133" s="131">
        <f t="shared" si="47"/>
        <v>4919.9363277393877</v>
      </c>
      <c r="AL133" s="131">
        <f t="shared" si="48"/>
        <v>730.00987166831192</v>
      </c>
      <c r="AM133" s="131">
        <f t="shared" si="49"/>
        <v>645691.64067127346</v>
      </c>
      <c r="AN133" s="131">
        <f t="shared" si="50"/>
        <v>4220.1382033563677</v>
      </c>
      <c r="AO133" s="131">
        <f t="shared" si="51"/>
        <v>0</v>
      </c>
      <c r="AP133" s="131">
        <f t="shared" si="52"/>
        <v>312734.45212240866</v>
      </c>
      <c r="AQ133" s="131">
        <f t="shared" si="53"/>
        <v>42058.159427443235</v>
      </c>
      <c r="AR133" s="131">
        <f t="shared" si="54"/>
        <v>4738.400789733465</v>
      </c>
      <c r="AS133" s="131">
        <f t="shared" si="55"/>
        <v>367939.37857847975</v>
      </c>
      <c r="AT133" s="131">
        <f t="shared" si="56"/>
        <v>24678.464955577492</v>
      </c>
      <c r="AU133" s="131">
        <f t="shared" si="57"/>
        <v>0</v>
      </c>
      <c r="AV133" s="131">
        <f t="shared" si="58"/>
        <v>1398581.1944718659</v>
      </c>
      <c r="AW133" s="131">
        <f t="shared" si="59"/>
        <v>31384.501480750245</v>
      </c>
      <c r="AX133" s="131">
        <f t="shared" si="60"/>
        <v>0</v>
      </c>
      <c r="AY133" s="131">
        <f t="shared" si="61"/>
        <v>508.48963474827247</v>
      </c>
      <c r="AZ133" s="131">
        <f t="shared" si="62"/>
        <v>13696.273445212242</v>
      </c>
      <c r="BA133" s="131">
        <f t="shared" si="63"/>
        <v>15899.555774925962</v>
      </c>
      <c r="BB133" s="131">
        <f t="shared" si="64"/>
        <v>1865.7453109575517</v>
      </c>
      <c r="BC133" s="131">
        <f t="shared" si="65"/>
        <v>0</v>
      </c>
      <c r="BD133" s="131">
        <f t="shared" si="66"/>
        <v>248518.49111549853</v>
      </c>
      <c r="BE133" s="131">
        <f t="shared" si="67"/>
        <v>0</v>
      </c>
      <c r="BF133" s="131">
        <f t="shared" si="68"/>
        <v>977.29516288252717</v>
      </c>
      <c r="BG133" s="131">
        <f t="shared" si="69"/>
        <v>0</v>
      </c>
      <c r="BH133" s="131">
        <f t="shared" si="70"/>
        <v>0</v>
      </c>
    </row>
    <row r="134" spans="1:60" x14ac:dyDescent="0.25">
      <c r="A134" s="295"/>
      <c r="B134" s="295"/>
      <c r="C134" s="4" t="s">
        <v>137</v>
      </c>
      <c r="D134" s="96">
        <f t="shared" si="71"/>
        <v>6</v>
      </c>
      <c r="E134" s="2">
        <v>1</v>
      </c>
      <c r="F134" s="2">
        <v>4</v>
      </c>
      <c r="G134" s="2">
        <v>1</v>
      </c>
      <c r="H134" s="2">
        <v>0</v>
      </c>
      <c r="I134" s="2">
        <v>0</v>
      </c>
      <c r="J134" s="2">
        <v>0</v>
      </c>
      <c r="K134" s="2">
        <v>0</v>
      </c>
      <c r="L134" s="2">
        <v>0</v>
      </c>
      <c r="M134" s="2">
        <v>0</v>
      </c>
      <c r="N134" s="2">
        <v>0</v>
      </c>
      <c r="O134" s="2">
        <v>0</v>
      </c>
      <c r="P134" s="2">
        <v>0</v>
      </c>
      <c r="Q134" s="2">
        <v>0</v>
      </c>
      <c r="R134" s="2">
        <v>0</v>
      </c>
      <c r="S134" s="2">
        <v>0</v>
      </c>
      <c r="T134" s="2">
        <v>0</v>
      </c>
      <c r="U134" s="2">
        <v>0</v>
      </c>
      <c r="V134" s="2">
        <v>0</v>
      </c>
      <c r="W134" s="2">
        <v>0</v>
      </c>
      <c r="X134" s="2">
        <v>0</v>
      </c>
      <c r="Y134" s="2">
        <v>0</v>
      </c>
      <c r="Z134" s="2">
        <v>0</v>
      </c>
      <c r="AA134" s="2">
        <f t="shared" si="72"/>
        <v>1</v>
      </c>
      <c r="AB134" s="129">
        <f t="shared" ref="AB134:AB197" si="73">$AB$4*D134</f>
        <v>199596.74777887465</v>
      </c>
      <c r="AC134" s="129">
        <f t="shared" ref="AC134:AC197" si="74">$AC$4*D134</f>
        <v>33210.655972359331</v>
      </c>
      <c r="AD134" s="130">
        <f t="shared" ref="AD134:AD197" si="75">$AD$4*D134</f>
        <v>183629.48321816386</v>
      </c>
      <c r="AE134" s="130">
        <f t="shared" ref="AE134:AE197" si="76">$AE$4*D134</f>
        <v>58933.859822309969</v>
      </c>
      <c r="AF134" s="130">
        <f t="shared" ref="AF134:AF197" si="77">$AF$4*D134</f>
        <v>15844.027640671273</v>
      </c>
      <c r="AG134" s="130">
        <f t="shared" ref="AG134:AG197" si="78">$AG$4*D134</f>
        <v>172696.40671273443</v>
      </c>
      <c r="AH134" s="130">
        <f t="shared" ref="AH134:AH197" si="79">$AH$4*D134</f>
        <v>0</v>
      </c>
      <c r="AI134" s="131">
        <f t="shared" ref="AI134:AI197" si="80">$AI$4*D134</f>
        <v>55761.395360315888</v>
      </c>
      <c r="AJ134" s="131">
        <f t="shared" ref="AJ134:AJ197" si="81">$AJ$4*D134</f>
        <v>9321.0340572556761</v>
      </c>
      <c r="AK134" s="131">
        <f t="shared" ref="AK134:AK197" si="82">$AK$4*D134</f>
        <v>4919.9363277393877</v>
      </c>
      <c r="AL134" s="131">
        <f t="shared" ref="AL134:AL197" si="83">$AL$4*D134</f>
        <v>730.00987166831192</v>
      </c>
      <c r="AM134" s="131">
        <f t="shared" ref="AM134:AM197" si="84">$AM$4*D134</f>
        <v>645691.64067127346</v>
      </c>
      <c r="AN134" s="131">
        <f t="shared" ref="AN134:AN197" si="85">$AN$4*D134</f>
        <v>4220.1382033563677</v>
      </c>
      <c r="AO134" s="131">
        <f t="shared" ref="AO134:AO197" si="86">$AO$4*D134</f>
        <v>0</v>
      </c>
      <c r="AP134" s="131">
        <f t="shared" ref="AP134:AP197" si="87">$AP$4*D134</f>
        <v>312734.45212240866</v>
      </c>
      <c r="AQ134" s="131">
        <f t="shared" ref="AQ134:AQ197" si="88">$AQ$4*D134</f>
        <v>42058.159427443235</v>
      </c>
      <c r="AR134" s="131">
        <f t="shared" ref="AR134:AR197" si="89">$AR$4*D134</f>
        <v>4738.400789733465</v>
      </c>
      <c r="AS134" s="131">
        <f t="shared" ref="AS134:AS197" si="90">$AS$4*D134</f>
        <v>367939.37857847975</v>
      </c>
      <c r="AT134" s="131">
        <f t="shared" ref="AT134:AT197" si="91">$AT$4*D134</f>
        <v>24678.464955577492</v>
      </c>
      <c r="AU134" s="131">
        <f t="shared" ref="AU134:AU197" si="92">$AU$4*D134</f>
        <v>0</v>
      </c>
      <c r="AV134" s="131">
        <f t="shared" ref="AV134:AV197" si="93">$AV$4*D134</f>
        <v>1398581.1944718659</v>
      </c>
      <c r="AW134" s="131">
        <f t="shared" ref="AW134:AW197" si="94">$AW$4*D134</f>
        <v>31384.501480750245</v>
      </c>
      <c r="AX134" s="131">
        <f t="shared" ref="AX134:AX197" si="95">$AX$4*D134</f>
        <v>0</v>
      </c>
      <c r="AY134" s="131">
        <f t="shared" ref="AY134:AY197" si="96">$AY$4*D134</f>
        <v>508.48963474827247</v>
      </c>
      <c r="AZ134" s="131">
        <f t="shared" ref="AZ134:AZ197" si="97">$AZ$4*D134</f>
        <v>13696.273445212242</v>
      </c>
      <c r="BA134" s="131">
        <f t="shared" ref="BA134:BA197" si="98">$BA$4*D134</f>
        <v>15899.555774925962</v>
      </c>
      <c r="BB134" s="131">
        <f t="shared" ref="BB134:BB197" si="99">$BB$4*D134</f>
        <v>1865.7453109575517</v>
      </c>
      <c r="BC134" s="131">
        <f t="shared" ref="BC134:BC197" si="100">$BC$4*D134</f>
        <v>0</v>
      </c>
      <c r="BD134" s="131">
        <f t="shared" ref="BD134:BD197" si="101">$BD$4*D134</f>
        <v>248518.49111549853</v>
      </c>
      <c r="BE134" s="131">
        <f t="shared" ref="BE134:BE197" si="102">$BE$4*D134</f>
        <v>0</v>
      </c>
      <c r="BF134" s="131">
        <f t="shared" ref="BF134:BF197" si="103">$BF$4*D134</f>
        <v>977.29516288252717</v>
      </c>
      <c r="BG134" s="131">
        <f t="shared" ref="BG134:BG197" si="104">$BG$4*D134</f>
        <v>0</v>
      </c>
      <c r="BH134" s="131">
        <f t="shared" ref="BH134:BH197" si="105">$BH$4*D134</f>
        <v>0</v>
      </c>
    </row>
    <row r="135" spans="1:60" x14ac:dyDescent="0.25">
      <c r="A135" s="295"/>
      <c r="B135" s="295"/>
      <c r="C135" s="4" t="s">
        <v>136</v>
      </c>
      <c r="D135" s="96">
        <f t="shared" si="71"/>
        <v>5</v>
      </c>
      <c r="E135" s="2">
        <v>2</v>
      </c>
      <c r="F135" s="2">
        <v>2</v>
      </c>
      <c r="G135" s="2">
        <v>0</v>
      </c>
      <c r="H135" s="2">
        <v>0</v>
      </c>
      <c r="I135" s="2">
        <v>0</v>
      </c>
      <c r="J135" s="2">
        <v>0</v>
      </c>
      <c r="K135" s="2">
        <v>0</v>
      </c>
      <c r="L135" s="2">
        <v>0</v>
      </c>
      <c r="M135" s="2">
        <v>0</v>
      </c>
      <c r="N135" s="2">
        <v>0</v>
      </c>
      <c r="O135" s="2">
        <v>0</v>
      </c>
      <c r="P135" s="2">
        <v>0</v>
      </c>
      <c r="Q135" s="2">
        <v>0</v>
      </c>
      <c r="R135" s="2">
        <v>0</v>
      </c>
      <c r="S135" s="2">
        <v>0</v>
      </c>
      <c r="T135" s="2">
        <v>0</v>
      </c>
      <c r="U135" s="2">
        <v>0</v>
      </c>
      <c r="V135" s="2">
        <v>0</v>
      </c>
      <c r="W135" s="2">
        <v>0</v>
      </c>
      <c r="X135" s="2">
        <v>0</v>
      </c>
      <c r="Y135" s="2">
        <v>0</v>
      </c>
      <c r="Z135" s="2">
        <v>1</v>
      </c>
      <c r="AA135" s="2">
        <f t="shared" si="72"/>
        <v>0</v>
      </c>
      <c r="AB135" s="129">
        <f t="shared" si="73"/>
        <v>166330.62314906219</v>
      </c>
      <c r="AC135" s="129">
        <f t="shared" si="74"/>
        <v>27675.546643632773</v>
      </c>
      <c r="AD135" s="130">
        <f t="shared" si="75"/>
        <v>153024.5693484699</v>
      </c>
      <c r="AE135" s="130">
        <f t="shared" si="76"/>
        <v>49111.549851924974</v>
      </c>
      <c r="AF135" s="130">
        <f t="shared" si="77"/>
        <v>13203.356367226061</v>
      </c>
      <c r="AG135" s="130">
        <f t="shared" si="78"/>
        <v>143913.67226061205</v>
      </c>
      <c r="AH135" s="130">
        <f t="shared" si="79"/>
        <v>0</v>
      </c>
      <c r="AI135" s="131">
        <f t="shared" si="80"/>
        <v>46467.829466929907</v>
      </c>
      <c r="AJ135" s="131">
        <f t="shared" si="81"/>
        <v>7767.5283810463961</v>
      </c>
      <c r="AK135" s="131">
        <f t="shared" si="82"/>
        <v>4099.9469397828234</v>
      </c>
      <c r="AL135" s="131">
        <f t="shared" si="83"/>
        <v>608.34155972359326</v>
      </c>
      <c r="AM135" s="131">
        <f t="shared" si="84"/>
        <v>538076.36722606118</v>
      </c>
      <c r="AN135" s="131">
        <f t="shared" si="85"/>
        <v>3516.7818361303061</v>
      </c>
      <c r="AO135" s="131">
        <f t="shared" si="86"/>
        <v>0</v>
      </c>
      <c r="AP135" s="131">
        <f t="shared" si="87"/>
        <v>260612.04343534057</v>
      </c>
      <c r="AQ135" s="131">
        <f t="shared" si="88"/>
        <v>35048.466189536033</v>
      </c>
      <c r="AR135" s="131">
        <f t="shared" si="89"/>
        <v>3948.6673247778872</v>
      </c>
      <c r="AS135" s="131">
        <f t="shared" si="90"/>
        <v>306616.14881539979</v>
      </c>
      <c r="AT135" s="131">
        <f t="shared" si="91"/>
        <v>20565.387462981242</v>
      </c>
      <c r="AU135" s="131">
        <f t="shared" si="92"/>
        <v>0</v>
      </c>
      <c r="AV135" s="131">
        <f t="shared" si="93"/>
        <v>1165484.3287265548</v>
      </c>
      <c r="AW135" s="131">
        <f t="shared" si="94"/>
        <v>26153.751233958537</v>
      </c>
      <c r="AX135" s="131">
        <f t="shared" si="95"/>
        <v>0</v>
      </c>
      <c r="AY135" s="131">
        <f t="shared" si="96"/>
        <v>423.74136229022702</v>
      </c>
      <c r="AZ135" s="131">
        <f t="shared" si="97"/>
        <v>11413.561204343534</v>
      </c>
      <c r="BA135" s="131">
        <f t="shared" si="98"/>
        <v>13249.629812438303</v>
      </c>
      <c r="BB135" s="131">
        <f t="shared" si="99"/>
        <v>1554.7877591312931</v>
      </c>
      <c r="BC135" s="131">
        <f t="shared" si="100"/>
        <v>0</v>
      </c>
      <c r="BD135" s="131">
        <f t="shared" si="101"/>
        <v>207098.74259624878</v>
      </c>
      <c r="BE135" s="131">
        <f t="shared" si="102"/>
        <v>0</v>
      </c>
      <c r="BF135" s="131">
        <f t="shared" si="103"/>
        <v>814.41263573543938</v>
      </c>
      <c r="BG135" s="131">
        <f t="shared" si="104"/>
        <v>0</v>
      </c>
      <c r="BH135" s="131">
        <f t="shared" si="105"/>
        <v>0</v>
      </c>
    </row>
    <row r="136" spans="1:60" x14ac:dyDescent="0.25">
      <c r="A136" s="295"/>
      <c r="B136" s="295"/>
      <c r="C136" s="4" t="s">
        <v>135</v>
      </c>
      <c r="D136" s="96">
        <f t="shared" si="71"/>
        <v>8</v>
      </c>
      <c r="E136" s="2">
        <v>1</v>
      </c>
      <c r="F136" s="2">
        <v>4</v>
      </c>
      <c r="G136" s="2">
        <v>0</v>
      </c>
      <c r="H136" s="2">
        <v>0</v>
      </c>
      <c r="I136" s="2">
        <v>3</v>
      </c>
      <c r="J136" s="2">
        <v>0</v>
      </c>
      <c r="K136" s="2">
        <v>0</v>
      </c>
      <c r="L136" s="2">
        <v>0</v>
      </c>
      <c r="M136" s="2">
        <v>0</v>
      </c>
      <c r="N136" s="2">
        <v>0</v>
      </c>
      <c r="O136" s="2">
        <v>0</v>
      </c>
      <c r="P136" s="2">
        <v>0</v>
      </c>
      <c r="Q136" s="2">
        <v>0</v>
      </c>
      <c r="R136" s="2">
        <v>0</v>
      </c>
      <c r="S136" s="2">
        <v>0</v>
      </c>
      <c r="T136" s="2">
        <v>0</v>
      </c>
      <c r="U136" s="2">
        <v>0</v>
      </c>
      <c r="V136" s="2">
        <v>0</v>
      </c>
      <c r="W136" s="2">
        <v>0</v>
      </c>
      <c r="X136" s="2">
        <v>0</v>
      </c>
      <c r="Y136" s="2">
        <v>0</v>
      </c>
      <c r="Z136" s="2">
        <v>0</v>
      </c>
      <c r="AA136" s="2">
        <f t="shared" si="72"/>
        <v>3</v>
      </c>
      <c r="AB136" s="129">
        <f t="shared" si="73"/>
        <v>266128.99703849951</v>
      </c>
      <c r="AC136" s="129">
        <f t="shared" si="74"/>
        <v>44280.874629812439</v>
      </c>
      <c r="AD136" s="130">
        <f t="shared" si="75"/>
        <v>244839.31095755182</v>
      </c>
      <c r="AE136" s="130">
        <f t="shared" si="76"/>
        <v>78578.479763079959</v>
      </c>
      <c r="AF136" s="130">
        <f t="shared" si="77"/>
        <v>21125.370187561697</v>
      </c>
      <c r="AG136" s="130">
        <f t="shared" si="78"/>
        <v>230261.87561697926</v>
      </c>
      <c r="AH136" s="130">
        <f t="shared" si="79"/>
        <v>0</v>
      </c>
      <c r="AI136" s="131">
        <f t="shared" si="80"/>
        <v>74348.527147087851</v>
      </c>
      <c r="AJ136" s="131">
        <f t="shared" si="81"/>
        <v>12428.045409674234</v>
      </c>
      <c r="AK136" s="131">
        <f t="shared" si="82"/>
        <v>6559.9151036525172</v>
      </c>
      <c r="AL136" s="131">
        <f t="shared" si="83"/>
        <v>973.34649555774922</v>
      </c>
      <c r="AM136" s="131">
        <f t="shared" si="84"/>
        <v>860922.18756169791</v>
      </c>
      <c r="AN136" s="131">
        <f t="shared" si="85"/>
        <v>5626.85093780849</v>
      </c>
      <c r="AO136" s="131">
        <f t="shared" si="86"/>
        <v>0</v>
      </c>
      <c r="AP136" s="131">
        <f t="shared" si="87"/>
        <v>416979.2694965449</v>
      </c>
      <c r="AQ136" s="131">
        <f t="shared" si="88"/>
        <v>56077.545903257647</v>
      </c>
      <c r="AR136" s="131">
        <f t="shared" si="89"/>
        <v>6317.8677196446197</v>
      </c>
      <c r="AS136" s="131">
        <f t="shared" si="90"/>
        <v>490585.83810463967</v>
      </c>
      <c r="AT136" s="131">
        <f t="shared" si="91"/>
        <v>32904.61994076999</v>
      </c>
      <c r="AU136" s="131">
        <f t="shared" si="92"/>
        <v>0</v>
      </c>
      <c r="AV136" s="131">
        <f t="shared" si="93"/>
        <v>1864774.9259624877</v>
      </c>
      <c r="AW136" s="131">
        <f t="shared" si="94"/>
        <v>41846.00197433366</v>
      </c>
      <c r="AX136" s="131">
        <f t="shared" si="95"/>
        <v>0</v>
      </c>
      <c r="AY136" s="131">
        <f t="shared" si="96"/>
        <v>677.98617966436325</v>
      </c>
      <c r="AZ136" s="131">
        <f t="shared" si="97"/>
        <v>18261.697926949655</v>
      </c>
      <c r="BA136" s="131">
        <f t="shared" si="98"/>
        <v>21199.407699901283</v>
      </c>
      <c r="BB136" s="131">
        <f t="shared" si="99"/>
        <v>2487.660414610069</v>
      </c>
      <c r="BC136" s="131">
        <f t="shared" si="100"/>
        <v>0</v>
      </c>
      <c r="BD136" s="131">
        <f t="shared" si="101"/>
        <v>331357.98815399804</v>
      </c>
      <c r="BE136" s="131">
        <f t="shared" si="102"/>
        <v>0</v>
      </c>
      <c r="BF136" s="131">
        <f t="shared" si="103"/>
        <v>1303.060217176703</v>
      </c>
      <c r="BG136" s="131">
        <f t="shared" si="104"/>
        <v>0</v>
      </c>
      <c r="BH136" s="131">
        <f t="shared" si="105"/>
        <v>0</v>
      </c>
    </row>
    <row r="137" spans="1:60" x14ac:dyDescent="0.25">
      <c r="A137" s="295"/>
      <c r="B137" s="295"/>
      <c r="C137" s="4" t="s">
        <v>134</v>
      </c>
      <c r="D137" s="96">
        <f t="shared" si="71"/>
        <v>9</v>
      </c>
      <c r="E137" s="2">
        <v>2</v>
      </c>
      <c r="F137" s="2">
        <v>4</v>
      </c>
      <c r="G137" s="2">
        <v>1</v>
      </c>
      <c r="H137" s="2">
        <v>1</v>
      </c>
      <c r="I137" s="2">
        <v>1</v>
      </c>
      <c r="J137" s="2">
        <v>0</v>
      </c>
      <c r="K137" s="2">
        <v>0</v>
      </c>
      <c r="L137" s="2">
        <v>0</v>
      </c>
      <c r="M137" s="2">
        <v>0</v>
      </c>
      <c r="N137" s="2">
        <v>0</v>
      </c>
      <c r="O137" s="2">
        <v>0</v>
      </c>
      <c r="P137" s="2">
        <v>0</v>
      </c>
      <c r="Q137" s="2">
        <v>0</v>
      </c>
      <c r="R137" s="2">
        <v>0</v>
      </c>
      <c r="S137" s="2">
        <v>0</v>
      </c>
      <c r="T137" s="2">
        <v>0</v>
      </c>
      <c r="U137" s="2">
        <v>0</v>
      </c>
      <c r="V137" s="2">
        <v>0</v>
      </c>
      <c r="W137" s="2">
        <v>0</v>
      </c>
      <c r="X137" s="2">
        <v>0</v>
      </c>
      <c r="Y137" s="2">
        <v>0</v>
      </c>
      <c r="Z137" s="2">
        <v>0</v>
      </c>
      <c r="AA137" s="2">
        <f t="shared" si="72"/>
        <v>3</v>
      </c>
      <c r="AB137" s="129">
        <f t="shared" si="73"/>
        <v>299395.12166831194</v>
      </c>
      <c r="AC137" s="129">
        <f t="shared" si="74"/>
        <v>49815.983958538993</v>
      </c>
      <c r="AD137" s="130">
        <f t="shared" si="75"/>
        <v>275444.22482724581</v>
      </c>
      <c r="AE137" s="130">
        <f t="shared" si="76"/>
        <v>88400.789733464946</v>
      </c>
      <c r="AF137" s="130">
        <f t="shared" si="77"/>
        <v>23766.041461006909</v>
      </c>
      <c r="AG137" s="130">
        <f t="shared" si="78"/>
        <v>259044.61006910168</v>
      </c>
      <c r="AH137" s="130">
        <f t="shared" si="79"/>
        <v>0</v>
      </c>
      <c r="AI137" s="131">
        <f t="shared" si="80"/>
        <v>83642.093040473832</v>
      </c>
      <c r="AJ137" s="131">
        <f t="shared" si="81"/>
        <v>13981.551085883513</v>
      </c>
      <c r="AK137" s="131">
        <f t="shared" si="82"/>
        <v>7379.9044916090816</v>
      </c>
      <c r="AL137" s="131">
        <f t="shared" si="83"/>
        <v>1095.0148075024679</v>
      </c>
      <c r="AM137" s="131">
        <f t="shared" si="84"/>
        <v>968537.46100691019</v>
      </c>
      <c r="AN137" s="131">
        <f t="shared" si="85"/>
        <v>6330.2073050345516</v>
      </c>
      <c r="AO137" s="131">
        <f t="shared" si="86"/>
        <v>0</v>
      </c>
      <c r="AP137" s="131">
        <f t="shared" si="87"/>
        <v>469101.678183613</v>
      </c>
      <c r="AQ137" s="131">
        <f t="shared" si="88"/>
        <v>63087.239141164857</v>
      </c>
      <c r="AR137" s="131">
        <f t="shared" si="89"/>
        <v>7107.6011846001975</v>
      </c>
      <c r="AS137" s="131">
        <f t="shared" si="90"/>
        <v>551909.06786771957</v>
      </c>
      <c r="AT137" s="131">
        <f t="shared" si="91"/>
        <v>37017.697433366237</v>
      </c>
      <c r="AU137" s="131">
        <f t="shared" si="92"/>
        <v>0</v>
      </c>
      <c r="AV137" s="131">
        <f t="shared" si="93"/>
        <v>2097871.7917077988</v>
      </c>
      <c r="AW137" s="131">
        <f t="shared" si="94"/>
        <v>47076.752221125367</v>
      </c>
      <c r="AX137" s="131">
        <f t="shared" si="95"/>
        <v>0</v>
      </c>
      <c r="AY137" s="131">
        <f t="shared" si="96"/>
        <v>762.7344521224087</v>
      </c>
      <c r="AZ137" s="131">
        <f t="shared" si="97"/>
        <v>20544.410167818362</v>
      </c>
      <c r="BA137" s="131">
        <f t="shared" si="98"/>
        <v>23849.333662388945</v>
      </c>
      <c r="BB137" s="131">
        <f t="shared" si="99"/>
        <v>2798.6179664363276</v>
      </c>
      <c r="BC137" s="131">
        <f t="shared" si="100"/>
        <v>0</v>
      </c>
      <c r="BD137" s="131">
        <f t="shared" si="101"/>
        <v>372777.73667324777</v>
      </c>
      <c r="BE137" s="131">
        <f t="shared" si="102"/>
        <v>0</v>
      </c>
      <c r="BF137" s="131">
        <f t="shared" si="103"/>
        <v>1465.9427443237907</v>
      </c>
      <c r="BG137" s="131">
        <f t="shared" si="104"/>
        <v>0</v>
      </c>
      <c r="BH137" s="131">
        <f t="shared" si="105"/>
        <v>0</v>
      </c>
    </row>
    <row r="138" spans="1:60" x14ac:dyDescent="0.25">
      <c r="A138" s="295"/>
      <c r="B138" s="295"/>
      <c r="C138" s="4" t="s">
        <v>133</v>
      </c>
      <c r="D138" s="96">
        <f t="shared" si="71"/>
        <v>2</v>
      </c>
      <c r="E138" s="2">
        <v>0</v>
      </c>
      <c r="F138" s="2">
        <v>1</v>
      </c>
      <c r="G138" s="2">
        <v>0</v>
      </c>
      <c r="H138" s="2">
        <v>0</v>
      </c>
      <c r="I138" s="2">
        <v>0</v>
      </c>
      <c r="J138" s="2">
        <v>0</v>
      </c>
      <c r="K138" s="2">
        <v>0</v>
      </c>
      <c r="L138" s="2">
        <v>0</v>
      </c>
      <c r="M138" s="2">
        <v>0</v>
      </c>
      <c r="N138" s="2">
        <v>0</v>
      </c>
      <c r="O138" s="2">
        <v>0</v>
      </c>
      <c r="P138" s="2">
        <v>0</v>
      </c>
      <c r="Q138" s="2">
        <v>0</v>
      </c>
      <c r="R138" s="2">
        <v>0</v>
      </c>
      <c r="S138" s="2">
        <v>0</v>
      </c>
      <c r="T138" s="2">
        <v>0</v>
      </c>
      <c r="U138" s="2">
        <v>0</v>
      </c>
      <c r="V138" s="2">
        <v>0</v>
      </c>
      <c r="W138" s="2">
        <v>0</v>
      </c>
      <c r="X138" s="2">
        <v>0</v>
      </c>
      <c r="Y138" s="2">
        <v>0</v>
      </c>
      <c r="Z138" s="2">
        <v>1</v>
      </c>
      <c r="AA138" s="2">
        <f t="shared" si="72"/>
        <v>0</v>
      </c>
      <c r="AB138" s="129">
        <f t="shared" si="73"/>
        <v>66532.249259624878</v>
      </c>
      <c r="AC138" s="129">
        <f t="shared" si="74"/>
        <v>11070.21865745311</v>
      </c>
      <c r="AD138" s="130">
        <f t="shared" si="75"/>
        <v>61209.827739387954</v>
      </c>
      <c r="AE138" s="130">
        <f t="shared" si="76"/>
        <v>19644.61994076999</v>
      </c>
      <c r="AF138" s="130">
        <f t="shared" si="77"/>
        <v>5281.3425468904243</v>
      </c>
      <c r="AG138" s="130">
        <f t="shared" si="78"/>
        <v>57565.468904244815</v>
      </c>
      <c r="AH138" s="130">
        <f t="shared" si="79"/>
        <v>0</v>
      </c>
      <c r="AI138" s="131">
        <f t="shared" si="80"/>
        <v>18587.131786771963</v>
      </c>
      <c r="AJ138" s="131">
        <f t="shared" si="81"/>
        <v>3107.0113524185585</v>
      </c>
      <c r="AK138" s="131">
        <f t="shared" si="82"/>
        <v>1639.9787759131293</v>
      </c>
      <c r="AL138" s="131">
        <f t="shared" si="83"/>
        <v>243.33662388943731</v>
      </c>
      <c r="AM138" s="131">
        <f t="shared" si="84"/>
        <v>215230.54689042448</v>
      </c>
      <c r="AN138" s="131">
        <f t="shared" si="85"/>
        <v>1406.7127344521225</v>
      </c>
      <c r="AO138" s="131">
        <f t="shared" si="86"/>
        <v>0</v>
      </c>
      <c r="AP138" s="131">
        <f t="shared" si="87"/>
        <v>104244.81737413623</v>
      </c>
      <c r="AQ138" s="131">
        <f t="shared" si="88"/>
        <v>14019.386475814412</v>
      </c>
      <c r="AR138" s="131">
        <f t="shared" si="89"/>
        <v>1579.4669299111549</v>
      </c>
      <c r="AS138" s="131">
        <f t="shared" si="90"/>
        <v>122646.45952615992</v>
      </c>
      <c r="AT138" s="131">
        <f t="shared" si="91"/>
        <v>8226.1549851924974</v>
      </c>
      <c r="AU138" s="131">
        <f t="shared" si="92"/>
        <v>0</v>
      </c>
      <c r="AV138" s="131">
        <f t="shared" si="93"/>
        <v>466193.73149062193</v>
      </c>
      <c r="AW138" s="131">
        <f t="shared" si="94"/>
        <v>10461.500493583415</v>
      </c>
      <c r="AX138" s="131">
        <f t="shared" si="95"/>
        <v>0</v>
      </c>
      <c r="AY138" s="131">
        <f t="shared" si="96"/>
        <v>169.49654491609081</v>
      </c>
      <c r="AZ138" s="131">
        <f t="shared" si="97"/>
        <v>4565.4244817374138</v>
      </c>
      <c r="BA138" s="131">
        <f t="shared" si="98"/>
        <v>5299.8519249753208</v>
      </c>
      <c r="BB138" s="131">
        <f t="shared" si="99"/>
        <v>621.91510365251725</v>
      </c>
      <c r="BC138" s="131">
        <f t="shared" si="100"/>
        <v>0</v>
      </c>
      <c r="BD138" s="131">
        <f t="shared" si="101"/>
        <v>82839.49703849951</v>
      </c>
      <c r="BE138" s="131">
        <f t="shared" si="102"/>
        <v>0</v>
      </c>
      <c r="BF138" s="131">
        <f t="shared" si="103"/>
        <v>325.76505429417574</v>
      </c>
      <c r="BG138" s="131">
        <f t="shared" si="104"/>
        <v>0</v>
      </c>
      <c r="BH138" s="131">
        <f t="shared" si="105"/>
        <v>0</v>
      </c>
    </row>
    <row r="139" spans="1:60" x14ac:dyDescent="0.25">
      <c r="A139" s="290"/>
      <c r="B139" s="290"/>
      <c r="C139" s="4" t="s">
        <v>132</v>
      </c>
      <c r="D139" s="96">
        <f t="shared" si="71"/>
        <v>1</v>
      </c>
      <c r="E139" s="2">
        <v>0</v>
      </c>
      <c r="F139" s="2">
        <v>0</v>
      </c>
      <c r="G139" s="2">
        <v>0</v>
      </c>
      <c r="H139" s="2">
        <v>1</v>
      </c>
      <c r="I139" s="2">
        <v>0</v>
      </c>
      <c r="J139" s="2">
        <v>0</v>
      </c>
      <c r="K139" s="2">
        <v>0</v>
      </c>
      <c r="L139" s="2">
        <v>0</v>
      </c>
      <c r="M139" s="2">
        <v>0</v>
      </c>
      <c r="N139" s="2">
        <v>0</v>
      </c>
      <c r="O139" s="2">
        <v>0</v>
      </c>
      <c r="P139" s="2">
        <v>0</v>
      </c>
      <c r="Q139" s="2">
        <v>0</v>
      </c>
      <c r="R139" s="2">
        <v>0</v>
      </c>
      <c r="S139" s="2">
        <v>0</v>
      </c>
      <c r="T139" s="2">
        <v>0</v>
      </c>
      <c r="U139" s="2">
        <v>0</v>
      </c>
      <c r="V139" s="2">
        <v>0</v>
      </c>
      <c r="W139" s="2">
        <v>0</v>
      </c>
      <c r="X139" s="2">
        <v>0</v>
      </c>
      <c r="Y139" s="2">
        <v>0</v>
      </c>
      <c r="Z139" s="2">
        <v>0</v>
      </c>
      <c r="AA139" s="2">
        <f t="shared" si="72"/>
        <v>1</v>
      </c>
      <c r="AB139" s="129">
        <f t="shared" si="73"/>
        <v>33266.124629812439</v>
      </c>
      <c r="AC139" s="129">
        <f t="shared" si="74"/>
        <v>5535.1093287265548</v>
      </c>
      <c r="AD139" s="130">
        <f t="shared" si="75"/>
        <v>30604.913869693977</v>
      </c>
      <c r="AE139" s="130">
        <f t="shared" si="76"/>
        <v>9822.3099703849948</v>
      </c>
      <c r="AF139" s="130">
        <f t="shared" si="77"/>
        <v>2640.6712734452121</v>
      </c>
      <c r="AG139" s="130">
        <f t="shared" si="78"/>
        <v>28782.734452122408</v>
      </c>
      <c r="AH139" s="130">
        <f t="shared" si="79"/>
        <v>0</v>
      </c>
      <c r="AI139" s="131">
        <f t="shared" si="80"/>
        <v>9293.5658933859813</v>
      </c>
      <c r="AJ139" s="131">
        <f t="shared" si="81"/>
        <v>1553.5056762092793</v>
      </c>
      <c r="AK139" s="131">
        <f t="shared" si="82"/>
        <v>819.98938795656466</v>
      </c>
      <c r="AL139" s="131">
        <f t="shared" si="83"/>
        <v>121.66831194471865</v>
      </c>
      <c r="AM139" s="131">
        <f t="shared" si="84"/>
        <v>107615.27344521224</v>
      </c>
      <c r="AN139" s="131">
        <f t="shared" si="85"/>
        <v>703.35636722606125</v>
      </c>
      <c r="AO139" s="131">
        <f t="shared" si="86"/>
        <v>0</v>
      </c>
      <c r="AP139" s="131">
        <f t="shared" si="87"/>
        <v>52122.408687068113</v>
      </c>
      <c r="AQ139" s="131">
        <f t="shared" si="88"/>
        <v>7009.6932379072059</v>
      </c>
      <c r="AR139" s="131">
        <f t="shared" si="89"/>
        <v>789.73346495557746</v>
      </c>
      <c r="AS139" s="131">
        <f t="shared" si="90"/>
        <v>61323.229763079959</v>
      </c>
      <c r="AT139" s="131">
        <f t="shared" si="91"/>
        <v>4113.0774925962487</v>
      </c>
      <c r="AU139" s="131">
        <f t="shared" si="92"/>
        <v>0</v>
      </c>
      <c r="AV139" s="131">
        <f t="shared" si="93"/>
        <v>233096.86574531096</v>
      </c>
      <c r="AW139" s="131">
        <f t="shared" si="94"/>
        <v>5230.7502467917075</v>
      </c>
      <c r="AX139" s="131">
        <f t="shared" si="95"/>
        <v>0</v>
      </c>
      <c r="AY139" s="131">
        <f t="shared" si="96"/>
        <v>84.748272458045406</v>
      </c>
      <c r="AZ139" s="131">
        <f t="shared" si="97"/>
        <v>2282.7122408687069</v>
      </c>
      <c r="BA139" s="131">
        <f t="shared" si="98"/>
        <v>2649.9259624876604</v>
      </c>
      <c r="BB139" s="131">
        <f t="shared" si="99"/>
        <v>310.95755182625862</v>
      </c>
      <c r="BC139" s="131">
        <f t="shared" si="100"/>
        <v>0</v>
      </c>
      <c r="BD139" s="131">
        <f t="shared" si="101"/>
        <v>41419.748519249755</v>
      </c>
      <c r="BE139" s="131">
        <f t="shared" si="102"/>
        <v>0</v>
      </c>
      <c r="BF139" s="131">
        <f t="shared" si="103"/>
        <v>162.88252714708787</v>
      </c>
      <c r="BG139" s="131">
        <f t="shared" si="104"/>
        <v>0</v>
      </c>
      <c r="BH139" s="131">
        <f t="shared" si="105"/>
        <v>0</v>
      </c>
    </row>
    <row r="140" spans="1:60" x14ac:dyDescent="0.25">
      <c r="A140" s="294" t="s">
        <v>131</v>
      </c>
      <c r="B140" s="297">
        <v>77</v>
      </c>
      <c r="C140" s="4" t="s">
        <v>130</v>
      </c>
      <c r="D140" s="96">
        <f t="shared" si="71"/>
        <v>15</v>
      </c>
      <c r="E140" s="2">
        <v>2</v>
      </c>
      <c r="F140" s="2">
        <v>13</v>
      </c>
      <c r="G140" s="2">
        <v>0</v>
      </c>
      <c r="H140" s="2">
        <v>0</v>
      </c>
      <c r="I140" s="2">
        <v>0</v>
      </c>
      <c r="J140" s="2">
        <v>0</v>
      </c>
      <c r="K140" s="2">
        <v>0</v>
      </c>
      <c r="L140" s="2">
        <v>0</v>
      </c>
      <c r="M140" s="2">
        <v>0</v>
      </c>
      <c r="N140" s="2">
        <v>0</v>
      </c>
      <c r="O140" s="2">
        <v>0</v>
      </c>
      <c r="P140" s="2">
        <v>0</v>
      </c>
      <c r="Q140" s="2">
        <v>0</v>
      </c>
      <c r="R140" s="2">
        <v>0</v>
      </c>
      <c r="S140" s="2">
        <v>0</v>
      </c>
      <c r="T140" s="2">
        <v>0</v>
      </c>
      <c r="U140" s="2">
        <v>0</v>
      </c>
      <c r="V140" s="2">
        <v>0</v>
      </c>
      <c r="W140" s="2">
        <v>0</v>
      </c>
      <c r="X140" s="2">
        <v>0</v>
      </c>
      <c r="Y140" s="2">
        <v>0</v>
      </c>
      <c r="Z140" s="2">
        <v>0</v>
      </c>
      <c r="AA140" s="2">
        <f t="shared" si="72"/>
        <v>0</v>
      </c>
      <c r="AB140" s="129">
        <f t="shared" si="73"/>
        <v>498991.86944718659</v>
      </c>
      <c r="AC140" s="129">
        <f t="shared" si="74"/>
        <v>83026.639930898324</v>
      </c>
      <c r="AD140" s="130">
        <f t="shared" si="75"/>
        <v>459073.70804540964</v>
      </c>
      <c r="AE140" s="130">
        <f t="shared" si="76"/>
        <v>147334.64955577493</v>
      </c>
      <c r="AF140" s="130">
        <f t="shared" si="77"/>
        <v>39610.069101678178</v>
      </c>
      <c r="AG140" s="130">
        <f t="shared" si="78"/>
        <v>431741.01678183611</v>
      </c>
      <c r="AH140" s="130">
        <f t="shared" si="79"/>
        <v>0</v>
      </c>
      <c r="AI140" s="131">
        <f t="shared" si="80"/>
        <v>139403.48840078973</v>
      </c>
      <c r="AJ140" s="131">
        <f t="shared" si="81"/>
        <v>23302.585143139189</v>
      </c>
      <c r="AK140" s="131">
        <f t="shared" si="82"/>
        <v>12299.84081934847</v>
      </c>
      <c r="AL140" s="131">
        <f t="shared" si="83"/>
        <v>1825.0246791707798</v>
      </c>
      <c r="AM140" s="131">
        <f t="shared" si="84"/>
        <v>1614229.1016781835</v>
      </c>
      <c r="AN140" s="131">
        <f t="shared" si="85"/>
        <v>10550.345508390919</v>
      </c>
      <c r="AO140" s="131">
        <f t="shared" si="86"/>
        <v>0</v>
      </c>
      <c r="AP140" s="131">
        <f t="shared" si="87"/>
        <v>781836.13030602166</v>
      </c>
      <c r="AQ140" s="131">
        <f t="shared" si="88"/>
        <v>105145.39856860809</v>
      </c>
      <c r="AR140" s="131">
        <f t="shared" si="89"/>
        <v>11846.001974333662</v>
      </c>
      <c r="AS140" s="131">
        <f t="shared" si="90"/>
        <v>919848.44644619944</v>
      </c>
      <c r="AT140" s="131">
        <f t="shared" si="91"/>
        <v>61696.162388943732</v>
      </c>
      <c r="AU140" s="131">
        <f t="shared" si="92"/>
        <v>0</v>
      </c>
      <c r="AV140" s="131">
        <f t="shared" si="93"/>
        <v>3496452.9861796643</v>
      </c>
      <c r="AW140" s="131">
        <f t="shared" si="94"/>
        <v>78461.253701875612</v>
      </c>
      <c r="AX140" s="131">
        <f t="shared" si="95"/>
        <v>0</v>
      </c>
      <c r="AY140" s="131">
        <f t="shared" si="96"/>
        <v>1271.224086870681</v>
      </c>
      <c r="AZ140" s="131">
        <f t="shared" si="97"/>
        <v>34240.683613030604</v>
      </c>
      <c r="BA140" s="131">
        <f t="shared" si="98"/>
        <v>39748.889437314909</v>
      </c>
      <c r="BB140" s="131">
        <f t="shared" si="99"/>
        <v>4664.3632773938789</v>
      </c>
      <c r="BC140" s="131">
        <f t="shared" si="100"/>
        <v>0</v>
      </c>
      <c r="BD140" s="131">
        <f t="shared" si="101"/>
        <v>621296.22778874636</v>
      </c>
      <c r="BE140" s="131">
        <f t="shared" si="102"/>
        <v>0</v>
      </c>
      <c r="BF140" s="131">
        <f t="shared" si="103"/>
        <v>2443.2379072063181</v>
      </c>
      <c r="BG140" s="131">
        <f t="shared" si="104"/>
        <v>0</v>
      </c>
      <c r="BH140" s="131">
        <f t="shared" si="105"/>
        <v>0</v>
      </c>
    </row>
    <row r="141" spans="1:60" x14ac:dyDescent="0.25">
      <c r="A141" s="295"/>
      <c r="B141" s="295"/>
      <c r="C141" s="4" t="s">
        <v>129</v>
      </c>
      <c r="D141" s="96">
        <f t="shared" si="71"/>
        <v>9</v>
      </c>
      <c r="E141" s="2">
        <v>2</v>
      </c>
      <c r="F141" s="2">
        <v>5</v>
      </c>
      <c r="G141" s="2">
        <v>1</v>
      </c>
      <c r="H141" s="2">
        <v>0</v>
      </c>
      <c r="I141" s="2">
        <v>1</v>
      </c>
      <c r="J141" s="2">
        <v>0</v>
      </c>
      <c r="K141" s="2">
        <v>0</v>
      </c>
      <c r="L141" s="2">
        <v>0</v>
      </c>
      <c r="M141" s="2">
        <v>0</v>
      </c>
      <c r="N141" s="2">
        <v>0</v>
      </c>
      <c r="O141" s="2">
        <v>0</v>
      </c>
      <c r="P141" s="2">
        <v>0</v>
      </c>
      <c r="Q141" s="2">
        <v>0</v>
      </c>
      <c r="R141" s="2">
        <v>0</v>
      </c>
      <c r="S141" s="2">
        <v>0</v>
      </c>
      <c r="T141" s="2">
        <v>0</v>
      </c>
      <c r="U141" s="2">
        <v>0</v>
      </c>
      <c r="V141" s="2">
        <v>0</v>
      </c>
      <c r="W141" s="2">
        <v>0</v>
      </c>
      <c r="X141" s="2">
        <v>0</v>
      </c>
      <c r="Y141" s="2">
        <v>0</v>
      </c>
      <c r="Z141" s="2">
        <v>0</v>
      </c>
      <c r="AA141" s="2">
        <f t="shared" si="72"/>
        <v>2</v>
      </c>
      <c r="AB141" s="129">
        <f t="shared" si="73"/>
        <v>299395.12166831194</v>
      </c>
      <c r="AC141" s="129">
        <f t="shared" si="74"/>
        <v>49815.983958538993</v>
      </c>
      <c r="AD141" s="130">
        <f t="shared" si="75"/>
        <v>275444.22482724581</v>
      </c>
      <c r="AE141" s="130">
        <f t="shared" si="76"/>
        <v>88400.789733464946</v>
      </c>
      <c r="AF141" s="130">
        <f t="shared" si="77"/>
        <v>23766.041461006909</v>
      </c>
      <c r="AG141" s="130">
        <f t="shared" si="78"/>
        <v>259044.61006910168</v>
      </c>
      <c r="AH141" s="130">
        <f t="shared" si="79"/>
        <v>0</v>
      </c>
      <c r="AI141" s="131">
        <f t="shared" si="80"/>
        <v>83642.093040473832</v>
      </c>
      <c r="AJ141" s="131">
        <f t="shared" si="81"/>
        <v>13981.551085883513</v>
      </c>
      <c r="AK141" s="131">
        <f t="shared" si="82"/>
        <v>7379.9044916090816</v>
      </c>
      <c r="AL141" s="131">
        <f t="shared" si="83"/>
        <v>1095.0148075024679</v>
      </c>
      <c r="AM141" s="131">
        <f t="shared" si="84"/>
        <v>968537.46100691019</v>
      </c>
      <c r="AN141" s="131">
        <f t="shared" si="85"/>
        <v>6330.2073050345516</v>
      </c>
      <c r="AO141" s="131">
        <f t="shared" si="86"/>
        <v>0</v>
      </c>
      <c r="AP141" s="131">
        <f t="shared" si="87"/>
        <v>469101.678183613</v>
      </c>
      <c r="AQ141" s="131">
        <f t="shared" si="88"/>
        <v>63087.239141164857</v>
      </c>
      <c r="AR141" s="131">
        <f t="shared" si="89"/>
        <v>7107.6011846001975</v>
      </c>
      <c r="AS141" s="131">
        <f t="shared" si="90"/>
        <v>551909.06786771957</v>
      </c>
      <c r="AT141" s="131">
        <f t="shared" si="91"/>
        <v>37017.697433366237</v>
      </c>
      <c r="AU141" s="131">
        <f t="shared" si="92"/>
        <v>0</v>
      </c>
      <c r="AV141" s="131">
        <f t="shared" si="93"/>
        <v>2097871.7917077988</v>
      </c>
      <c r="AW141" s="131">
        <f t="shared" si="94"/>
        <v>47076.752221125367</v>
      </c>
      <c r="AX141" s="131">
        <f t="shared" si="95"/>
        <v>0</v>
      </c>
      <c r="AY141" s="131">
        <f t="shared" si="96"/>
        <v>762.7344521224087</v>
      </c>
      <c r="AZ141" s="131">
        <f t="shared" si="97"/>
        <v>20544.410167818362</v>
      </c>
      <c r="BA141" s="131">
        <f t="shared" si="98"/>
        <v>23849.333662388945</v>
      </c>
      <c r="BB141" s="131">
        <f t="shared" si="99"/>
        <v>2798.6179664363276</v>
      </c>
      <c r="BC141" s="131">
        <f t="shared" si="100"/>
        <v>0</v>
      </c>
      <c r="BD141" s="131">
        <f t="shared" si="101"/>
        <v>372777.73667324777</v>
      </c>
      <c r="BE141" s="131">
        <f t="shared" si="102"/>
        <v>0</v>
      </c>
      <c r="BF141" s="131">
        <f t="shared" si="103"/>
        <v>1465.9427443237907</v>
      </c>
      <c r="BG141" s="131">
        <f t="shared" si="104"/>
        <v>0</v>
      </c>
      <c r="BH141" s="131">
        <f t="shared" si="105"/>
        <v>0</v>
      </c>
    </row>
    <row r="142" spans="1:60" x14ac:dyDescent="0.25">
      <c r="A142" s="295"/>
      <c r="B142" s="295"/>
      <c r="C142" s="4" t="s">
        <v>128</v>
      </c>
      <c r="D142" s="96">
        <f t="shared" si="71"/>
        <v>6</v>
      </c>
      <c r="E142" s="2">
        <v>2</v>
      </c>
      <c r="F142" s="2">
        <v>3</v>
      </c>
      <c r="G142" s="2">
        <v>1</v>
      </c>
      <c r="H142" s="2">
        <v>0</v>
      </c>
      <c r="I142" s="2">
        <v>0</v>
      </c>
      <c r="J142" s="2">
        <v>0</v>
      </c>
      <c r="K142" s="2">
        <v>0</v>
      </c>
      <c r="L142" s="2">
        <v>0</v>
      </c>
      <c r="M142" s="2">
        <v>0</v>
      </c>
      <c r="N142" s="2">
        <v>0</v>
      </c>
      <c r="O142" s="2">
        <v>0</v>
      </c>
      <c r="P142" s="2">
        <v>0</v>
      </c>
      <c r="Q142" s="2">
        <v>0</v>
      </c>
      <c r="R142" s="2">
        <v>0</v>
      </c>
      <c r="S142" s="2">
        <v>0</v>
      </c>
      <c r="T142" s="2">
        <v>0</v>
      </c>
      <c r="U142" s="2">
        <v>0</v>
      </c>
      <c r="V142" s="2">
        <v>0</v>
      </c>
      <c r="W142" s="2">
        <v>0</v>
      </c>
      <c r="X142" s="2">
        <v>0</v>
      </c>
      <c r="Y142" s="2">
        <v>0</v>
      </c>
      <c r="Z142" s="2">
        <v>0</v>
      </c>
      <c r="AA142" s="2">
        <f t="shared" si="72"/>
        <v>1</v>
      </c>
      <c r="AB142" s="129">
        <f t="shared" si="73"/>
        <v>199596.74777887465</v>
      </c>
      <c r="AC142" s="129">
        <f t="shared" si="74"/>
        <v>33210.655972359331</v>
      </c>
      <c r="AD142" s="130">
        <f t="shared" si="75"/>
        <v>183629.48321816386</v>
      </c>
      <c r="AE142" s="130">
        <f t="shared" si="76"/>
        <v>58933.859822309969</v>
      </c>
      <c r="AF142" s="130">
        <f t="shared" si="77"/>
        <v>15844.027640671273</v>
      </c>
      <c r="AG142" s="130">
        <f t="shared" si="78"/>
        <v>172696.40671273443</v>
      </c>
      <c r="AH142" s="130">
        <f t="shared" si="79"/>
        <v>0</v>
      </c>
      <c r="AI142" s="131">
        <f t="shared" si="80"/>
        <v>55761.395360315888</v>
      </c>
      <c r="AJ142" s="131">
        <f t="shared" si="81"/>
        <v>9321.0340572556761</v>
      </c>
      <c r="AK142" s="131">
        <f t="shared" si="82"/>
        <v>4919.9363277393877</v>
      </c>
      <c r="AL142" s="131">
        <f t="shared" si="83"/>
        <v>730.00987166831192</v>
      </c>
      <c r="AM142" s="131">
        <f t="shared" si="84"/>
        <v>645691.64067127346</v>
      </c>
      <c r="AN142" s="131">
        <f t="shared" si="85"/>
        <v>4220.1382033563677</v>
      </c>
      <c r="AO142" s="131">
        <f t="shared" si="86"/>
        <v>0</v>
      </c>
      <c r="AP142" s="131">
        <f t="shared" si="87"/>
        <v>312734.45212240866</v>
      </c>
      <c r="AQ142" s="131">
        <f t="shared" si="88"/>
        <v>42058.159427443235</v>
      </c>
      <c r="AR142" s="131">
        <f t="shared" si="89"/>
        <v>4738.400789733465</v>
      </c>
      <c r="AS142" s="131">
        <f t="shared" si="90"/>
        <v>367939.37857847975</v>
      </c>
      <c r="AT142" s="131">
        <f t="shared" si="91"/>
        <v>24678.464955577492</v>
      </c>
      <c r="AU142" s="131">
        <f t="shared" si="92"/>
        <v>0</v>
      </c>
      <c r="AV142" s="131">
        <f t="shared" si="93"/>
        <v>1398581.1944718659</v>
      </c>
      <c r="AW142" s="131">
        <f t="shared" si="94"/>
        <v>31384.501480750245</v>
      </c>
      <c r="AX142" s="131">
        <f t="shared" si="95"/>
        <v>0</v>
      </c>
      <c r="AY142" s="131">
        <f t="shared" si="96"/>
        <v>508.48963474827247</v>
      </c>
      <c r="AZ142" s="131">
        <f t="shared" si="97"/>
        <v>13696.273445212242</v>
      </c>
      <c r="BA142" s="131">
        <f t="shared" si="98"/>
        <v>15899.555774925962</v>
      </c>
      <c r="BB142" s="131">
        <f t="shared" si="99"/>
        <v>1865.7453109575517</v>
      </c>
      <c r="BC142" s="131">
        <f t="shared" si="100"/>
        <v>0</v>
      </c>
      <c r="BD142" s="131">
        <f t="shared" si="101"/>
        <v>248518.49111549853</v>
      </c>
      <c r="BE142" s="131">
        <f t="shared" si="102"/>
        <v>0</v>
      </c>
      <c r="BF142" s="131">
        <f t="shared" si="103"/>
        <v>977.29516288252717</v>
      </c>
      <c r="BG142" s="131">
        <f t="shared" si="104"/>
        <v>0</v>
      </c>
      <c r="BH142" s="131">
        <f t="shared" si="105"/>
        <v>0</v>
      </c>
    </row>
    <row r="143" spans="1:60" x14ac:dyDescent="0.25">
      <c r="A143" s="295"/>
      <c r="B143" s="295"/>
      <c r="C143" s="4" t="s">
        <v>127</v>
      </c>
      <c r="D143" s="96">
        <f t="shared" si="71"/>
        <v>6</v>
      </c>
      <c r="E143" s="2">
        <v>2</v>
      </c>
      <c r="F143" s="2">
        <v>2</v>
      </c>
      <c r="G143" s="2">
        <v>1</v>
      </c>
      <c r="H143" s="2">
        <v>1</v>
      </c>
      <c r="I143" s="2">
        <v>0</v>
      </c>
      <c r="J143" s="2">
        <v>0</v>
      </c>
      <c r="K143" s="2">
        <v>0</v>
      </c>
      <c r="L143" s="2">
        <v>0</v>
      </c>
      <c r="M143" s="2">
        <v>0</v>
      </c>
      <c r="N143" s="2">
        <v>0</v>
      </c>
      <c r="O143" s="2">
        <v>0</v>
      </c>
      <c r="P143" s="2">
        <v>0</v>
      </c>
      <c r="Q143" s="2">
        <v>0</v>
      </c>
      <c r="R143" s="2">
        <v>0</v>
      </c>
      <c r="S143" s="2">
        <v>0</v>
      </c>
      <c r="T143" s="2">
        <v>0</v>
      </c>
      <c r="U143" s="2">
        <v>0</v>
      </c>
      <c r="V143" s="2">
        <v>0</v>
      </c>
      <c r="W143" s="2">
        <v>0</v>
      </c>
      <c r="X143" s="2">
        <v>0</v>
      </c>
      <c r="Y143" s="2">
        <v>0</v>
      </c>
      <c r="Z143" s="2">
        <v>0</v>
      </c>
      <c r="AA143" s="2">
        <f t="shared" si="72"/>
        <v>2</v>
      </c>
      <c r="AB143" s="129">
        <f t="shared" si="73"/>
        <v>199596.74777887465</v>
      </c>
      <c r="AC143" s="129">
        <f t="shared" si="74"/>
        <v>33210.655972359331</v>
      </c>
      <c r="AD143" s="130">
        <f t="shared" si="75"/>
        <v>183629.48321816386</v>
      </c>
      <c r="AE143" s="130">
        <f t="shared" si="76"/>
        <v>58933.859822309969</v>
      </c>
      <c r="AF143" s="130">
        <f t="shared" si="77"/>
        <v>15844.027640671273</v>
      </c>
      <c r="AG143" s="130">
        <f t="shared" si="78"/>
        <v>172696.40671273443</v>
      </c>
      <c r="AH143" s="130">
        <f t="shared" si="79"/>
        <v>0</v>
      </c>
      <c r="AI143" s="131">
        <f t="shared" si="80"/>
        <v>55761.395360315888</v>
      </c>
      <c r="AJ143" s="131">
        <f t="shared" si="81"/>
        <v>9321.0340572556761</v>
      </c>
      <c r="AK143" s="131">
        <f t="shared" si="82"/>
        <v>4919.9363277393877</v>
      </c>
      <c r="AL143" s="131">
        <f t="shared" si="83"/>
        <v>730.00987166831192</v>
      </c>
      <c r="AM143" s="131">
        <f t="shared" si="84"/>
        <v>645691.64067127346</v>
      </c>
      <c r="AN143" s="131">
        <f t="shared" si="85"/>
        <v>4220.1382033563677</v>
      </c>
      <c r="AO143" s="131">
        <f t="shared" si="86"/>
        <v>0</v>
      </c>
      <c r="AP143" s="131">
        <f t="shared" si="87"/>
        <v>312734.45212240866</v>
      </c>
      <c r="AQ143" s="131">
        <f t="shared" si="88"/>
        <v>42058.159427443235</v>
      </c>
      <c r="AR143" s="131">
        <f t="shared" si="89"/>
        <v>4738.400789733465</v>
      </c>
      <c r="AS143" s="131">
        <f t="shared" si="90"/>
        <v>367939.37857847975</v>
      </c>
      <c r="AT143" s="131">
        <f t="shared" si="91"/>
        <v>24678.464955577492</v>
      </c>
      <c r="AU143" s="131">
        <f t="shared" si="92"/>
        <v>0</v>
      </c>
      <c r="AV143" s="131">
        <f t="shared" si="93"/>
        <v>1398581.1944718659</v>
      </c>
      <c r="AW143" s="131">
        <f t="shared" si="94"/>
        <v>31384.501480750245</v>
      </c>
      <c r="AX143" s="131">
        <f t="shared" si="95"/>
        <v>0</v>
      </c>
      <c r="AY143" s="131">
        <f t="shared" si="96"/>
        <v>508.48963474827247</v>
      </c>
      <c r="AZ143" s="131">
        <f t="shared" si="97"/>
        <v>13696.273445212242</v>
      </c>
      <c r="BA143" s="131">
        <f t="shared" si="98"/>
        <v>15899.555774925962</v>
      </c>
      <c r="BB143" s="131">
        <f t="shared" si="99"/>
        <v>1865.7453109575517</v>
      </c>
      <c r="BC143" s="131">
        <f t="shared" si="100"/>
        <v>0</v>
      </c>
      <c r="BD143" s="131">
        <f t="shared" si="101"/>
        <v>248518.49111549853</v>
      </c>
      <c r="BE143" s="131">
        <f t="shared" si="102"/>
        <v>0</v>
      </c>
      <c r="BF143" s="131">
        <f t="shared" si="103"/>
        <v>977.29516288252717</v>
      </c>
      <c r="BG143" s="131">
        <f t="shared" si="104"/>
        <v>0</v>
      </c>
      <c r="BH143" s="131">
        <f t="shared" si="105"/>
        <v>0</v>
      </c>
    </row>
    <row r="144" spans="1:60" x14ac:dyDescent="0.25">
      <c r="A144" s="295"/>
      <c r="B144" s="295"/>
      <c r="C144" s="4" t="s">
        <v>126</v>
      </c>
      <c r="D144" s="96">
        <f t="shared" si="71"/>
        <v>6</v>
      </c>
      <c r="E144" s="2">
        <v>2</v>
      </c>
      <c r="F144" s="2">
        <v>2</v>
      </c>
      <c r="G144" s="2">
        <v>1</v>
      </c>
      <c r="H144" s="2">
        <v>0</v>
      </c>
      <c r="I144" s="2">
        <v>1</v>
      </c>
      <c r="J144" s="2">
        <v>0</v>
      </c>
      <c r="K144" s="2">
        <v>0</v>
      </c>
      <c r="L144" s="2">
        <v>0</v>
      </c>
      <c r="M144" s="2">
        <v>0</v>
      </c>
      <c r="N144" s="2">
        <v>0</v>
      </c>
      <c r="O144" s="2">
        <v>0</v>
      </c>
      <c r="P144" s="2">
        <v>0</v>
      </c>
      <c r="Q144" s="2">
        <v>0</v>
      </c>
      <c r="R144" s="2">
        <v>0</v>
      </c>
      <c r="S144" s="2">
        <v>0</v>
      </c>
      <c r="T144" s="2">
        <v>0</v>
      </c>
      <c r="U144" s="2">
        <v>0</v>
      </c>
      <c r="V144" s="2">
        <v>0</v>
      </c>
      <c r="W144" s="2">
        <v>0</v>
      </c>
      <c r="X144" s="2">
        <v>0</v>
      </c>
      <c r="Y144" s="2">
        <v>0</v>
      </c>
      <c r="Z144" s="2">
        <v>0</v>
      </c>
      <c r="AA144" s="2">
        <f t="shared" si="72"/>
        <v>2</v>
      </c>
      <c r="AB144" s="129">
        <f t="shared" si="73"/>
        <v>199596.74777887465</v>
      </c>
      <c r="AC144" s="129">
        <f t="shared" si="74"/>
        <v>33210.655972359331</v>
      </c>
      <c r="AD144" s="130">
        <f t="shared" si="75"/>
        <v>183629.48321816386</v>
      </c>
      <c r="AE144" s="130">
        <f t="shared" si="76"/>
        <v>58933.859822309969</v>
      </c>
      <c r="AF144" s="130">
        <f t="shared" si="77"/>
        <v>15844.027640671273</v>
      </c>
      <c r="AG144" s="130">
        <f t="shared" si="78"/>
        <v>172696.40671273443</v>
      </c>
      <c r="AH144" s="130">
        <f t="shared" si="79"/>
        <v>0</v>
      </c>
      <c r="AI144" s="131">
        <f t="shared" si="80"/>
        <v>55761.395360315888</v>
      </c>
      <c r="AJ144" s="131">
        <f t="shared" si="81"/>
        <v>9321.0340572556761</v>
      </c>
      <c r="AK144" s="131">
        <f t="shared" si="82"/>
        <v>4919.9363277393877</v>
      </c>
      <c r="AL144" s="131">
        <f t="shared" si="83"/>
        <v>730.00987166831192</v>
      </c>
      <c r="AM144" s="131">
        <f t="shared" si="84"/>
        <v>645691.64067127346</v>
      </c>
      <c r="AN144" s="131">
        <f t="shared" si="85"/>
        <v>4220.1382033563677</v>
      </c>
      <c r="AO144" s="131">
        <f t="shared" si="86"/>
        <v>0</v>
      </c>
      <c r="AP144" s="131">
        <f t="shared" si="87"/>
        <v>312734.45212240866</v>
      </c>
      <c r="AQ144" s="131">
        <f t="shared" si="88"/>
        <v>42058.159427443235</v>
      </c>
      <c r="AR144" s="131">
        <f t="shared" si="89"/>
        <v>4738.400789733465</v>
      </c>
      <c r="AS144" s="131">
        <f t="shared" si="90"/>
        <v>367939.37857847975</v>
      </c>
      <c r="AT144" s="131">
        <f t="shared" si="91"/>
        <v>24678.464955577492</v>
      </c>
      <c r="AU144" s="131">
        <f t="shared" si="92"/>
        <v>0</v>
      </c>
      <c r="AV144" s="131">
        <f t="shared" si="93"/>
        <v>1398581.1944718659</v>
      </c>
      <c r="AW144" s="131">
        <f t="shared" si="94"/>
        <v>31384.501480750245</v>
      </c>
      <c r="AX144" s="131">
        <f t="shared" si="95"/>
        <v>0</v>
      </c>
      <c r="AY144" s="131">
        <f t="shared" si="96"/>
        <v>508.48963474827247</v>
      </c>
      <c r="AZ144" s="131">
        <f t="shared" si="97"/>
        <v>13696.273445212242</v>
      </c>
      <c r="BA144" s="131">
        <f t="shared" si="98"/>
        <v>15899.555774925962</v>
      </c>
      <c r="BB144" s="131">
        <f t="shared" si="99"/>
        <v>1865.7453109575517</v>
      </c>
      <c r="BC144" s="131">
        <f t="shared" si="100"/>
        <v>0</v>
      </c>
      <c r="BD144" s="131">
        <f t="shared" si="101"/>
        <v>248518.49111549853</v>
      </c>
      <c r="BE144" s="131">
        <f t="shared" si="102"/>
        <v>0</v>
      </c>
      <c r="BF144" s="131">
        <f t="shared" si="103"/>
        <v>977.29516288252717</v>
      </c>
      <c r="BG144" s="131">
        <f t="shared" si="104"/>
        <v>0</v>
      </c>
      <c r="BH144" s="131">
        <f t="shared" si="105"/>
        <v>0</v>
      </c>
    </row>
    <row r="145" spans="1:60" x14ac:dyDescent="0.25">
      <c r="A145" s="295"/>
      <c r="B145" s="295"/>
      <c r="C145" s="4" t="s">
        <v>125</v>
      </c>
      <c r="D145" s="96">
        <f t="shared" si="71"/>
        <v>4</v>
      </c>
      <c r="E145" s="2">
        <v>2</v>
      </c>
      <c r="F145" s="2">
        <v>2</v>
      </c>
      <c r="G145" s="2">
        <v>0</v>
      </c>
      <c r="H145" s="2">
        <v>0</v>
      </c>
      <c r="I145" s="2">
        <v>0</v>
      </c>
      <c r="J145" s="2">
        <v>0</v>
      </c>
      <c r="K145" s="2">
        <v>0</v>
      </c>
      <c r="L145" s="2">
        <v>0</v>
      </c>
      <c r="M145" s="2">
        <v>0</v>
      </c>
      <c r="N145" s="2">
        <v>0</v>
      </c>
      <c r="O145" s="2">
        <v>0</v>
      </c>
      <c r="P145" s="2">
        <v>0</v>
      </c>
      <c r="Q145" s="2">
        <v>0</v>
      </c>
      <c r="R145" s="2">
        <v>0</v>
      </c>
      <c r="S145" s="2">
        <v>0</v>
      </c>
      <c r="T145" s="2">
        <v>0</v>
      </c>
      <c r="U145" s="2">
        <v>0</v>
      </c>
      <c r="V145" s="2">
        <v>0</v>
      </c>
      <c r="W145" s="2">
        <v>0</v>
      </c>
      <c r="X145" s="2">
        <v>0</v>
      </c>
      <c r="Y145" s="2">
        <v>0</v>
      </c>
      <c r="Z145" s="2">
        <v>0</v>
      </c>
      <c r="AA145" s="2">
        <f t="shared" si="72"/>
        <v>0</v>
      </c>
      <c r="AB145" s="129">
        <f t="shared" si="73"/>
        <v>133064.49851924976</v>
      </c>
      <c r="AC145" s="129">
        <f t="shared" si="74"/>
        <v>22140.437314906219</v>
      </c>
      <c r="AD145" s="130">
        <f t="shared" si="75"/>
        <v>122419.65547877591</v>
      </c>
      <c r="AE145" s="130">
        <f t="shared" si="76"/>
        <v>39289.239881539979</v>
      </c>
      <c r="AF145" s="130">
        <f t="shared" si="77"/>
        <v>10562.685093780849</v>
      </c>
      <c r="AG145" s="130">
        <f t="shared" si="78"/>
        <v>115130.93780848963</v>
      </c>
      <c r="AH145" s="130">
        <f t="shared" si="79"/>
        <v>0</v>
      </c>
      <c r="AI145" s="131">
        <f t="shared" si="80"/>
        <v>37174.263573543925</v>
      </c>
      <c r="AJ145" s="131">
        <f t="shared" si="81"/>
        <v>6214.0227048371171</v>
      </c>
      <c r="AK145" s="131">
        <f t="shared" si="82"/>
        <v>3279.9575518262586</v>
      </c>
      <c r="AL145" s="131">
        <f t="shared" si="83"/>
        <v>486.67324777887461</v>
      </c>
      <c r="AM145" s="131">
        <f t="shared" si="84"/>
        <v>430461.09378084895</v>
      </c>
      <c r="AN145" s="131">
        <f t="shared" si="85"/>
        <v>2813.425468904245</v>
      </c>
      <c r="AO145" s="131">
        <f t="shared" si="86"/>
        <v>0</v>
      </c>
      <c r="AP145" s="131">
        <f t="shared" si="87"/>
        <v>208489.63474827245</v>
      </c>
      <c r="AQ145" s="131">
        <f t="shared" si="88"/>
        <v>28038.772951628824</v>
      </c>
      <c r="AR145" s="131">
        <f t="shared" si="89"/>
        <v>3158.9338598223098</v>
      </c>
      <c r="AS145" s="131">
        <f t="shared" si="90"/>
        <v>245292.91905231983</v>
      </c>
      <c r="AT145" s="131">
        <f t="shared" si="91"/>
        <v>16452.309970384995</v>
      </c>
      <c r="AU145" s="131">
        <f t="shared" si="92"/>
        <v>0</v>
      </c>
      <c r="AV145" s="131">
        <f t="shared" si="93"/>
        <v>932387.46298124385</v>
      </c>
      <c r="AW145" s="131">
        <f t="shared" si="94"/>
        <v>20923.00098716683</v>
      </c>
      <c r="AX145" s="131">
        <f t="shared" si="95"/>
        <v>0</v>
      </c>
      <c r="AY145" s="131">
        <f t="shared" si="96"/>
        <v>338.99308983218162</v>
      </c>
      <c r="AZ145" s="131">
        <f t="shared" si="97"/>
        <v>9130.8489634748275</v>
      </c>
      <c r="BA145" s="131">
        <f t="shared" si="98"/>
        <v>10599.703849950642</v>
      </c>
      <c r="BB145" s="131">
        <f t="shared" si="99"/>
        <v>1243.8302073050345</v>
      </c>
      <c r="BC145" s="131">
        <f t="shared" si="100"/>
        <v>0</v>
      </c>
      <c r="BD145" s="131">
        <f t="shared" si="101"/>
        <v>165678.99407699902</v>
      </c>
      <c r="BE145" s="131">
        <f t="shared" si="102"/>
        <v>0</v>
      </c>
      <c r="BF145" s="131">
        <f t="shared" si="103"/>
        <v>651.53010858835148</v>
      </c>
      <c r="BG145" s="131">
        <f t="shared" si="104"/>
        <v>0</v>
      </c>
      <c r="BH145" s="131">
        <f t="shared" si="105"/>
        <v>0</v>
      </c>
    </row>
    <row r="146" spans="1:60" x14ac:dyDescent="0.25">
      <c r="A146" s="295"/>
      <c r="B146" s="295"/>
      <c r="C146" s="4" t="s">
        <v>124</v>
      </c>
      <c r="D146" s="96">
        <f t="shared" si="71"/>
        <v>13</v>
      </c>
      <c r="E146" s="2">
        <v>3</v>
      </c>
      <c r="F146" s="2">
        <v>5</v>
      </c>
      <c r="G146" s="2">
        <v>2</v>
      </c>
      <c r="H146" s="2">
        <v>1</v>
      </c>
      <c r="I146" s="2">
        <v>2</v>
      </c>
      <c r="J146" s="2">
        <v>0</v>
      </c>
      <c r="K146" s="2">
        <v>0</v>
      </c>
      <c r="L146" s="2">
        <v>0</v>
      </c>
      <c r="M146" s="2">
        <v>0</v>
      </c>
      <c r="N146" s="2">
        <v>0</v>
      </c>
      <c r="O146" s="2">
        <v>0</v>
      </c>
      <c r="P146" s="2">
        <v>0</v>
      </c>
      <c r="Q146" s="2">
        <v>0</v>
      </c>
      <c r="R146" s="2">
        <v>0</v>
      </c>
      <c r="S146" s="2">
        <v>0</v>
      </c>
      <c r="T146" s="2">
        <v>0</v>
      </c>
      <c r="U146" s="2">
        <v>0</v>
      </c>
      <c r="V146" s="2">
        <v>0</v>
      </c>
      <c r="W146" s="2">
        <v>0</v>
      </c>
      <c r="X146" s="2">
        <v>0</v>
      </c>
      <c r="Y146" s="2">
        <v>0</v>
      </c>
      <c r="Z146" s="2">
        <v>0</v>
      </c>
      <c r="AA146" s="2">
        <f t="shared" si="72"/>
        <v>5</v>
      </c>
      <c r="AB146" s="129">
        <f t="shared" si="73"/>
        <v>432459.62018756173</v>
      </c>
      <c r="AC146" s="129">
        <f t="shared" si="74"/>
        <v>71956.421273445216</v>
      </c>
      <c r="AD146" s="130">
        <f t="shared" si="75"/>
        <v>397863.88030602172</v>
      </c>
      <c r="AE146" s="130">
        <f t="shared" si="76"/>
        <v>127690.02961500493</v>
      </c>
      <c r="AF146" s="130">
        <f t="shared" si="77"/>
        <v>34328.726554787761</v>
      </c>
      <c r="AG146" s="130">
        <f t="shared" si="78"/>
        <v>374175.54787759128</v>
      </c>
      <c r="AH146" s="130">
        <f t="shared" si="79"/>
        <v>0</v>
      </c>
      <c r="AI146" s="131">
        <f t="shared" si="80"/>
        <v>120816.35661401776</v>
      </c>
      <c r="AJ146" s="131">
        <f t="shared" si="81"/>
        <v>20195.573790720631</v>
      </c>
      <c r="AK146" s="131">
        <f t="shared" si="82"/>
        <v>10659.86204343534</v>
      </c>
      <c r="AL146" s="131">
        <f t="shared" si="83"/>
        <v>1581.6880552813425</v>
      </c>
      <c r="AM146" s="131">
        <f t="shared" si="84"/>
        <v>1398998.5547877592</v>
      </c>
      <c r="AN146" s="131">
        <f t="shared" si="85"/>
        <v>9143.6327739387962</v>
      </c>
      <c r="AO146" s="131">
        <f t="shared" si="86"/>
        <v>0</v>
      </c>
      <c r="AP146" s="131">
        <f t="shared" si="87"/>
        <v>677591.31293188548</v>
      </c>
      <c r="AQ146" s="131">
        <f t="shared" si="88"/>
        <v>91126.01209279368</v>
      </c>
      <c r="AR146" s="131">
        <f t="shared" si="89"/>
        <v>10266.535044422508</v>
      </c>
      <c r="AS146" s="131">
        <f t="shared" si="90"/>
        <v>797201.9869200394</v>
      </c>
      <c r="AT146" s="131">
        <f t="shared" si="91"/>
        <v>53470.007403751231</v>
      </c>
      <c r="AU146" s="131">
        <f t="shared" si="92"/>
        <v>0</v>
      </c>
      <c r="AV146" s="131">
        <f t="shared" si="93"/>
        <v>3030259.2546890425</v>
      </c>
      <c r="AW146" s="131">
        <f t="shared" si="94"/>
        <v>67999.753208292197</v>
      </c>
      <c r="AX146" s="131">
        <f t="shared" si="95"/>
        <v>0</v>
      </c>
      <c r="AY146" s="131">
        <f t="shared" si="96"/>
        <v>1101.7275419545904</v>
      </c>
      <c r="AZ146" s="131">
        <f t="shared" si="97"/>
        <v>29675.259131293191</v>
      </c>
      <c r="BA146" s="131">
        <f t="shared" si="98"/>
        <v>34449.037512339586</v>
      </c>
      <c r="BB146" s="131">
        <f t="shared" si="99"/>
        <v>4042.4481737413621</v>
      </c>
      <c r="BC146" s="131">
        <f t="shared" si="100"/>
        <v>0</v>
      </c>
      <c r="BD146" s="131">
        <f t="shared" si="101"/>
        <v>538456.73075024679</v>
      </c>
      <c r="BE146" s="131">
        <f t="shared" si="102"/>
        <v>0</v>
      </c>
      <c r="BF146" s="131">
        <f t="shared" si="103"/>
        <v>2117.4728529121421</v>
      </c>
      <c r="BG146" s="131">
        <f t="shared" si="104"/>
        <v>0</v>
      </c>
      <c r="BH146" s="131">
        <f t="shared" si="105"/>
        <v>0</v>
      </c>
    </row>
    <row r="147" spans="1:60" x14ac:dyDescent="0.25">
      <c r="A147" s="295"/>
      <c r="B147" s="295"/>
      <c r="C147" s="4" t="s">
        <v>123</v>
      </c>
      <c r="D147" s="96">
        <f t="shared" si="71"/>
        <v>5</v>
      </c>
      <c r="E147" s="2">
        <v>2</v>
      </c>
      <c r="F147" s="2">
        <v>3</v>
      </c>
      <c r="G147" s="2">
        <v>0</v>
      </c>
      <c r="H147" s="2">
        <v>0</v>
      </c>
      <c r="I147" s="2">
        <v>0</v>
      </c>
      <c r="J147" s="2">
        <v>0</v>
      </c>
      <c r="K147" s="2">
        <v>0</v>
      </c>
      <c r="L147" s="2">
        <v>0</v>
      </c>
      <c r="M147" s="2">
        <v>0</v>
      </c>
      <c r="N147" s="2">
        <v>0</v>
      </c>
      <c r="O147" s="2">
        <v>0</v>
      </c>
      <c r="P147" s="2">
        <v>0</v>
      </c>
      <c r="Q147" s="2">
        <v>0</v>
      </c>
      <c r="R147" s="2">
        <v>0</v>
      </c>
      <c r="S147" s="2">
        <v>0</v>
      </c>
      <c r="T147" s="2">
        <v>0</v>
      </c>
      <c r="U147" s="2">
        <v>0</v>
      </c>
      <c r="V147" s="2">
        <v>0</v>
      </c>
      <c r="W147" s="2">
        <v>0</v>
      </c>
      <c r="X147" s="2">
        <v>0</v>
      </c>
      <c r="Y147" s="2">
        <v>0</v>
      </c>
      <c r="Z147" s="2">
        <v>0</v>
      </c>
      <c r="AA147" s="2">
        <f t="shared" si="72"/>
        <v>0</v>
      </c>
      <c r="AB147" s="129">
        <f t="shared" si="73"/>
        <v>166330.62314906219</v>
      </c>
      <c r="AC147" s="129">
        <f t="shared" si="74"/>
        <v>27675.546643632773</v>
      </c>
      <c r="AD147" s="130">
        <f t="shared" si="75"/>
        <v>153024.5693484699</v>
      </c>
      <c r="AE147" s="130">
        <f t="shared" si="76"/>
        <v>49111.549851924974</v>
      </c>
      <c r="AF147" s="130">
        <f t="shared" si="77"/>
        <v>13203.356367226061</v>
      </c>
      <c r="AG147" s="130">
        <f t="shared" si="78"/>
        <v>143913.67226061205</v>
      </c>
      <c r="AH147" s="130">
        <f t="shared" si="79"/>
        <v>0</v>
      </c>
      <c r="AI147" s="131">
        <f t="shared" si="80"/>
        <v>46467.829466929907</v>
      </c>
      <c r="AJ147" s="131">
        <f t="shared" si="81"/>
        <v>7767.5283810463961</v>
      </c>
      <c r="AK147" s="131">
        <f t="shared" si="82"/>
        <v>4099.9469397828234</v>
      </c>
      <c r="AL147" s="131">
        <f t="shared" si="83"/>
        <v>608.34155972359326</v>
      </c>
      <c r="AM147" s="131">
        <f t="shared" si="84"/>
        <v>538076.36722606118</v>
      </c>
      <c r="AN147" s="131">
        <f t="shared" si="85"/>
        <v>3516.7818361303061</v>
      </c>
      <c r="AO147" s="131">
        <f t="shared" si="86"/>
        <v>0</v>
      </c>
      <c r="AP147" s="131">
        <f t="shared" si="87"/>
        <v>260612.04343534057</v>
      </c>
      <c r="AQ147" s="131">
        <f t="shared" si="88"/>
        <v>35048.466189536033</v>
      </c>
      <c r="AR147" s="131">
        <f t="shared" si="89"/>
        <v>3948.6673247778872</v>
      </c>
      <c r="AS147" s="131">
        <f t="shared" si="90"/>
        <v>306616.14881539979</v>
      </c>
      <c r="AT147" s="131">
        <f t="shared" si="91"/>
        <v>20565.387462981242</v>
      </c>
      <c r="AU147" s="131">
        <f t="shared" si="92"/>
        <v>0</v>
      </c>
      <c r="AV147" s="131">
        <f t="shared" si="93"/>
        <v>1165484.3287265548</v>
      </c>
      <c r="AW147" s="131">
        <f t="shared" si="94"/>
        <v>26153.751233958537</v>
      </c>
      <c r="AX147" s="131">
        <f t="shared" si="95"/>
        <v>0</v>
      </c>
      <c r="AY147" s="131">
        <f t="shared" si="96"/>
        <v>423.74136229022702</v>
      </c>
      <c r="AZ147" s="131">
        <f t="shared" si="97"/>
        <v>11413.561204343534</v>
      </c>
      <c r="BA147" s="131">
        <f t="shared" si="98"/>
        <v>13249.629812438303</v>
      </c>
      <c r="BB147" s="131">
        <f t="shared" si="99"/>
        <v>1554.7877591312931</v>
      </c>
      <c r="BC147" s="131">
        <f t="shared" si="100"/>
        <v>0</v>
      </c>
      <c r="BD147" s="131">
        <f t="shared" si="101"/>
        <v>207098.74259624878</v>
      </c>
      <c r="BE147" s="131">
        <f t="shared" si="102"/>
        <v>0</v>
      </c>
      <c r="BF147" s="131">
        <f t="shared" si="103"/>
        <v>814.41263573543938</v>
      </c>
      <c r="BG147" s="131">
        <f t="shared" si="104"/>
        <v>0</v>
      </c>
      <c r="BH147" s="131">
        <f t="shared" si="105"/>
        <v>0</v>
      </c>
    </row>
    <row r="148" spans="1:60" x14ac:dyDescent="0.25">
      <c r="A148" s="295"/>
      <c r="B148" s="295"/>
      <c r="C148" s="4" t="s">
        <v>122</v>
      </c>
      <c r="D148" s="96">
        <f t="shared" si="71"/>
        <v>7</v>
      </c>
      <c r="E148" s="2">
        <v>2</v>
      </c>
      <c r="F148" s="2">
        <v>3</v>
      </c>
      <c r="G148" s="2">
        <v>1</v>
      </c>
      <c r="H148" s="2">
        <v>0</v>
      </c>
      <c r="I148" s="2">
        <v>1</v>
      </c>
      <c r="J148" s="2">
        <v>0</v>
      </c>
      <c r="K148" s="2">
        <v>0</v>
      </c>
      <c r="L148" s="2">
        <v>0</v>
      </c>
      <c r="M148" s="2">
        <v>0</v>
      </c>
      <c r="N148" s="2">
        <v>0</v>
      </c>
      <c r="O148" s="2">
        <v>0</v>
      </c>
      <c r="P148" s="2">
        <v>0</v>
      </c>
      <c r="Q148" s="2">
        <v>0</v>
      </c>
      <c r="R148" s="2">
        <v>0</v>
      </c>
      <c r="S148" s="2">
        <v>0</v>
      </c>
      <c r="T148" s="2">
        <v>0</v>
      </c>
      <c r="U148" s="2">
        <v>0</v>
      </c>
      <c r="V148" s="2">
        <v>0</v>
      </c>
      <c r="W148" s="2">
        <v>0</v>
      </c>
      <c r="X148" s="2">
        <v>0</v>
      </c>
      <c r="Y148" s="2">
        <v>0</v>
      </c>
      <c r="Z148" s="2">
        <v>0</v>
      </c>
      <c r="AA148" s="2">
        <f t="shared" si="72"/>
        <v>2</v>
      </c>
      <c r="AB148" s="129">
        <f t="shared" si="73"/>
        <v>232862.87240868708</v>
      </c>
      <c r="AC148" s="129">
        <f t="shared" si="74"/>
        <v>38745.765301085885</v>
      </c>
      <c r="AD148" s="130">
        <f t="shared" si="75"/>
        <v>214234.39708785783</v>
      </c>
      <c r="AE148" s="130">
        <f t="shared" si="76"/>
        <v>68756.169792694971</v>
      </c>
      <c r="AF148" s="130">
        <f t="shared" si="77"/>
        <v>18484.698914116485</v>
      </c>
      <c r="AG148" s="130">
        <f t="shared" si="78"/>
        <v>201479.14116485685</v>
      </c>
      <c r="AH148" s="130">
        <f t="shared" si="79"/>
        <v>0</v>
      </c>
      <c r="AI148" s="131">
        <f t="shared" si="80"/>
        <v>65054.961253701869</v>
      </c>
      <c r="AJ148" s="131">
        <f t="shared" si="81"/>
        <v>10874.539733464955</v>
      </c>
      <c r="AK148" s="131">
        <f t="shared" si="82"/>
        <v>5739.9257156959529</v>
      </c>
      <c r="AL148" s="131">
        <f t="shared" si="83"/>
        <v>851.67818361303057</v>
      </c>
      <c r="AM148" s="131">
        <f t="shared" si="84"/>
        <v>753306.91411648563</v>
      </c>
      <c r="AN148" s="131">
        <f t="shared" si="85"/>
        <v>4923.4945705824284</v>
      </c>
      <c r="AO148" s="131">
        <f t="shared" si="86"/>
        <v>0</v>
      </c>
      <c r="AP148" s="131">
        <f t="shared" si="87"/>
        <v>364856.86080947681</v>
      </c>
      <c r="AQ148" s="131">
        <f t="shared" si="88"/>
        <v>49067.852665350438</v>
      </c>
      <c r="AR148" s="131">
        <f t="shared" si="89"/>
        <v>5528.1342546890419</v>
      </c>
      <c r="AS148" s="131">
        <f t="shared" si="90"/>
        <v>429262.60834155971</v>
      </c>
      <c r="AT148" s="131">
        <f t="shared" si="91"/>
        <v>28791.542448173743</v>
      </c>
      <c r="AU148" s="131">
        <f t="shared" si="92"/>
        <v>0</v>
      </c>
      <c r="AV148" s="131">
        <f t="shared" si="93"/>
        <v>1631678.0602171768</v>
      </c>
      <c r="AW148" s="131">
        <f t="shared" si="94"/>
        <v>36615.251727541952</v>
      </c>
      <c r="AX148" s="131">
        <f t="shared" si="95"/>
        <v>0</v>
      </c>
      <c r="AY148" s="131">
        <f t="shared" si="96"/>
        <v>593.2379072063178</v>
      </c>
      <c r="AZ148" s="131">
        <f t="shared" si="97"/>
        <v>15978.985686080949</v>
      </c>
      <c r="BA148" s="131">
        <f t="shared" si="98"/>
        <v>18549.481737413622</v>
      </c>
      <c r="BB148" s="131">
        <f t="shared" si="99"/>
        <v>2176.7028627838104</v>
      </c>
      <c r="BC148" s="131">
        <f t="shared" si="100"/>
        <v>0</v>
      </c>
      <c r="BD148" s="131">
        <f t="shared" si="101"/>
        <v>289938.23963474832</v>
      </c>
      <c r="BE148" s="131">
        <f t="shared" si="102"/>
        <v>0</v>
      </c>
      <c r="BF148" s="131">
        <f t="shared" si="103"/>
        <v>1140.1776900296152</v>
      </c>
      <c r="BG148" s="131">
        <f t="shared" si="104"/>
        <v>0</v>
      </c>
      <c r="BH148" s="131">
        <f t="shared" si="105"/>
        <v>0</v>
      </c>
    </row>
    <row r="149" spans="1:60" x14ac:dyDescent="0.25">
      <c r="A149" s="290"/>
      <c r="B149" s="290"/>
      <c r="C149" s="4" t="s">
        <v>121</v>
      </c>
      <c r="D149" s="96">
        <f t="shared" si="71"/>
        <v>3</v>
      </c>
      <c r="E149" s="2">
        <v>2</v>
      </c>
      <c r="F149" s="2">
        <v>1</v>
      </c>
      <c r="G149" s="2">
        <v>0</v>
      </c>
      <c r="H149" s="2">
        <v>0</v>
      </c>
      <c r="I149" s="2">
        <v>0</v>
      </c>
      <c r="J149" s="2">
        <v>0</v>
      </c>
      <c r="K149" s="2">
        <v>0</v>
      </c>
      <c r="L149" s="2">
        <v>0</v>
      </c>
      <c r="M149" s="2">
        <v>0</v>
      </c>
      <c r="N149" s="2">
        <v>0</v>
      </c>
      <c r="O149" s="2">
        <v>0</v>
      </c>
      <c r="P149" s="2">
        <v>0</v>
      </c>
      <c r="Q149" s="2">
        <v>0</v>
      </c>
      <c r="R149" s="2">
        <v>0</v>
      </c>
      <c r="S149" s="2">
        <v>0</v>
      </c>
      <c r="T149" s="2">
        <v>0</v>
      </c>
      <c r="U149" s="2">
        <v>0</v>
      </c>
      <c r="V149" s="2">
        <v>0</v>
      </c>
      <c r="W149" s="2">
        <v>0</v>
      </c>
      <c r="X149" s="2">
        <v>0</v>
      </c>
      <c r="Y149" s="2">
        <v>0</v>
      </c>
      <c r="Z149" s="2">
        <v>0</v>
      </c>
      <c r="AA149" s="2">
        <f t="shared" si="72"/>
        <v>0</v>
      </c>
      <c r="AB149" s="129">
        <f t="shared" si="73"/>
        <v>99798.373889437324</v>
      </c>
      <c r="AC149" s="129">
        <f t="shared" si="74"/>
        <v>16605.327986179665</v>
      </c>
      <c r="AD149" s="130">
        <f t="shared" si="75"/>
        <v>91814.741609081932</v>
      </c>
      <c r="AE149" s="130">
        <f t="shared" si="76"/>
        <v>29466.929911154984</v>
      </c>
      <c r="AF149" s="130">
        <f t="shared" si="77"/>
        <v>7922.0138203356364</v>
      </c>
      <c r="AG149" s="130">
        <f t="shared" si="78"/>
        <v>86348.203356367216</v>
      </c>
      <c r="AH149" s="130">
        <f t="shared" si="79"/>
        <v>0</v>
      </c>
      <c r="AI149" s="131">
        <f t="shared" si="80"/>
        <v>27880.697680157944</v>
      </c>
      <c r="AJ149" s="131">
        <f t="shared" si="81"/>
        <v>4660.517028627838</v>
      </c>
      <c r="AK149" s="131">
        <f t="shared" si="82"/>
        <v>2459.9681638696939</v>
      </c>
      <c r="AL149" s="131">
        <f t="shared" si="83"/>
        <v>365.00493583415596</v>
      </c>
      <c r="AM149" s="131">
        <f t="shared" si="84"/>
        <v>322845.82033563673</v>
      </c>
      <c r="AN149" s="131">
        <f t="shared" si="85"/>
        <v>2110.0691016781839</v>
      </c>
      <c r="AO149" s="131">
        <f t="shared" si="86"/>
        <v>0</v>
      </c>
      <c r="AP149" s="131">
        <f t="shared" si="87"/>
        <v>156367.22606120433</v>
      </c>
      <c r="AQ149" s="131">
        <f t="shared" si="88"/>
        <v>21029.079713721618</v>
      </c>
      <c r="AR149" s="131">
        <f t="shared" si="89"/>
        <v>2369.2003948667325</v>
      </c>
      <c r="AS149" s="131">
        <f t="shared" si="90"/>
        <v>183969.68928923988</v>
      </c>
      <c r="AT149" s="131">
        <f t="shared" si="91"/>
        <v>12339.232477788746</v>
      </c>
      <c r="AU149" s="131">
        <f t="shared" si="92"/>
        <v>0</v>
      </c>
      <c r="AV149" s="131">
        <f t="shared" si="93"/>
        <v>699290.59723593295</v>
      </c>
      <c r="AW149" s="131">
        <f t="shared" si="94"/>
        <v>15692.250740375122</v>
      </c>
      <c r="AX149" s="131">
        <f t="shared" si="95"/>
        <v>0</v>
      </c>
      <c r="AY149" s="131">
        <f t="shared" si="96"/>
        <v>254.24481737413623</v>
      </c>
      <c r="AZ149" s="131">
        <f t="shared" si="97"/>
        <v>6848.1367226061211</v>
      </c>
      <c r="BA149" s="131">
        <f t="shared" si="98"/>
        <v>7949.7778874629812</v>
      </c>
      <c r="BB149" s="131">
        <f t="shared" si="99"/>
        <v>932.87265547877587</v>
      </c>
      <c r="BC149" s="131">
        <f t="shared" si="100"/>
        <v>0</v>
      </c>
      <c r="BD149" s="131">
        <f t="shared" si="101"/>
        <v>124259.24555774927</v>
      </c>
      <c r="BE149" s="131">
        <f t="shared" si="102"/>
        <v>0</v>
      </c>
      <c r="BF149" s="131">
        <f t="shared" si="103"/>
        <v>488.64758144126358</v>
      </c>
      <c r="BG149" s="131">
        <f t="shared" si="104"/>
        <v>0</v>
      </c>
      <c r="BH149" s="131">
        <f t="shared" si="105"/>
        <v>0</v>
      </c>
    </row>
    <row r="150" spans="1:60" x14ac:dyDescent="0.25">
      <c r="A150" s="294" t="s">
        <v>120</v>
      </c>
      <c r="B150" s="297">
        <v>92</v>
      </c>
      <c r="C150" s="4" t="s">
        <v>119</v>
      </c>
      <c r="D150" s="96">
        <f t="shared" si="71"/>
        <v>5</v>
      </c>
      <c r="E150" s="2">
        <v>2</v>
      </c>
      <c r="F150" s="2">
        <v>1</v>
      </c>
      <c r="G150" s="2">
        <v>1</v>
      </c>
      <c r="H150" s="2">
        <v>1</v>
      </c>
      <c r="I150" s="2">
        <v>0</v>
      </c>
      <c r="J150" s="2">
        <v>0</v>
      </c>
      <c r="K150" s="2">
        <v>0</v>
      </c>
      <c r="L150" s="2">
        <v>0</v>
      </c>
      <c r="M150" s="2">
        <v>0</v>
      </c>
      <c r="N150" s="2">
        <v>0</v>
      </c>
      <c r="O150" s="2">
        <v>0</v>
      </c>
      <c r="P150" s="2">
        <v>0</v>
      </c>
      <c r="Q150" s="2">
        <v>0</v>
      </c>
      <c r="R150" s="2">
        <v>0</v>
      </c>
      <c r="S150" s="2">
        <v>0</v>
      </c>
      <c r="T150" s="2">
        <v>0</v>
      </c>
      <c r="U150" s="2">
        <v>0</v>
      </c>
      <c r="V150" s="2">
        <v>0</v>
      </c>
      <c r="W150" s="2">
        <v>0</v>
      </c>
      <c r="X150" s="2">
        <v>0</v>
      </c>
      <c r="Y150" s="2">
        <v>0</v>
      </c>
      <c r="Z150" s="2">
        <v>0</v>
      </c>
      <c r="AA150" s="2">
        <f t="shared" si="72"/>
        <v>2</v>
      </c>
      <c r="AB150" s="129">
        <f t="shared" si="73"/>
        <v>166330.62314906219</v>
      </c>
      <c r="AC150" s="129">
        <f t="shared" si="74"/>
        <v>27675.546643632773</v>
      </c>
      <c r="AD150" s="130">
        <f t="shared" si="75"/>
        <v>153024.5693484699</v>
      </c>
      <c r="AE150" s="130">
        <f t="shared" si="76"/>
        <v>49111.549851924974</v>
      </c>
      <c r="AF150" s="130">
        <f t="shared" si="77"/>
        <v>13203.356367226061</v>
      </c>
      <c r="AG150" s="130">
        <f t="shared" si="78"/>
        <v>143913.67226061205</v>
      </c>
      <c r="AH150" s="130">
        <f t="shared" si="79"/>
        <v>0</v>
      </c>
      <c r="AI150" s="131">
        <f t="shared" si="80"/>
        <v>46467.829466929907</v>
      </c>
      <c r="AJ150" s="131">
        <f t="shared" si="81"/>
        <v>7767.5283810463961</v>
      </c>
      <c r="AK150" s="131">
        <f t="shared" si="82"/>
        <v>4099.9469397828234</v>
      </c>
      <c r="AL150" s="131">
        <f t="shared" si="83"/>
        <v>608.34155972359326</v>
      </c>
      <c r="AM150" s="131">
        <f t="shared" si="84"/>
        <v>538076.36722606118</v>
      </c>
      <c r="AN150" s="131">
        <f t="shared" si="85"/>
        <v>3516.7818361303061</v>
      </c>
      <c r="AO150" s="131">
        <f t="shared" si="86"/>
        <v>0</v>
      </c>
      <c r="AP150" s="131">
        <f t="shared" si="87"/>
        <v>260612.04343534057</v>
      </c>
      <c r="AQ150" s="131">
        <f t="shared" si="88"/>
        <v>35048.466189536033</v>
      </c>
      <c r="AR150" s="131">
        <f t="shared" si="89"/>
        <v>3948.6673247778872</v>
      </c>
      <c r="AS150" s="131">
        <f t="shared" si="90"/>
        <v>306616.14881539979</v>
      </c>
      <c r="AT150" s="131">
        <f t="shared" si="91"/>
        <v>20565.387462981242</v>
      </c>
      <c r="AU150" s="131">
        <f t="shared" si="92"/>
        <v>0</v>
      </c>
      <c r="AV150" s="131">
        <f t="shared" si="93"/>
        <v>1165484.3287265548</v>
      </c>
      <c r="AW150" s="131">
        <f t="shared" si="94"/>
        <v>26153.751233958537</v>
      </c>
      <c r="AX150" s="131">
        <f t="shared" si="95"/>
        <v>0</v>
      </c>
      <c r="AY150" s="131">
        <f t="shared" si="96"/>
        <v>423.74136229022702</v>
      </c>
      <c r="AZ150" s="131">
        <f t="shared" si="97"/>
        <v>11413.561204343534</v>
      </c>
      <c r="BA150" s="131">
        <f t="shared" si="98"/>
        <v>13249.629812438303</v>
      </c>
      <c r="BB150" s="131">
        <f t="shared" si="99"/>
        <v>1554.7877591312931</v>
      </c>
      <c r="BC150" s="131">
        <f t="shared" si="100"/>
        <v>0</v>
      </c>
      <c r="BD150" s="131">
        <f t="shared" si="101"/>
        <v>207098.74259624878</v>
      </c>
      <c r="BE150" s="131">
        <f t="shared" si="102"/>
        <v>0</v>
      </c>
      <c r="BF150" s="131">
        <f t="shared" si="103"/>
        <v>814.41263573543938</v>
      </c>
      <c r="BG150" s="131">
        <f t="shared" si="104"/>
        <v>0</v>
      </c>
      <c r="BH150" s="131">
        <f t="shared" si="105"/>
        <v>0</v>
      </c>
    </row>
    <row r="151" spans="1:60" x14ac:dyDescent="0.25">
      <c r="A151" s="295"/>
      <c r="B151" s="295"/>
      <c r="C151" s="4" t="s">
        <v>118</v>
      </c>
      <c r="D151" s="96">
        <f t="shared" si="71"/>
        <v>5</v>
      </c>
      <c r="E151" s="2">
        <v>2</v>
      </c>
      <c r="F151" s="2">
        <v>1</v>
      </c>
      <c r="G151" s="2">
        <v>1</v>
      </c>
      <c r="H151" s="2">
        <v>1</v>
      </c>
      <c r="I151" s="2">
        <v>0</v>
      </c>
      <c r="J151" s="2">
        <v>0</v>
      </c>
      <c r="K151" s="2">
        <v>0</v>
      </c>
      <c r="L151" s="2">
        <v>0</v>
      </c>
      <c r="M151" s="2">
        <v>0</v>
      </c>
      <c r="N151" s="2">
        <v>0</v>
      </c>
      <c r="O151" s="2">
        <v>0</v>
      </c>
      <c r="P151" s="2">
        <v>0</v>
      </c>
      <c r="Q151" s="2">
        <v>0</v>
      </c>
      <c r="R151" s="2">
        <v>0</v>
      </c>
      <c r="S151" s="2">
        <v>0</v>
      </c>
      <c r="T151" s="2">
        <v>0</v>
      </c>
      <c r="U151" s="2">
        <v>0</v>
      </c>
      <c r="V151" s="2">
        <v>0</v>
      </c>
      <c r="W151" s="2">
        <v>0</v>
      </c>
      <c r="X151" s="2">
        <v>0</v>
      </c>
      <c r="Y151" s="2">
        <v>0</v>
      </c>
      <c r="Z151" s="2">
        <v>0</v>
      </c>
      <c r="AA151" s="2">
        <f t="shared" si="72"/>
        <v>2</v>
      </c>
      <c r="AB151" s="129">
        <f t="shared" si="73"/>
        <v>166330.62314906219</v>
      </c>
      <c r="AC151" s="129">
        <f t="shared" si="74"/>
        <v>27675.546643632773</v>
      </c>
      <c r="AD151" s="130">
        <f t="shared" si="75"/>
        <v>153024.5693484699</v>
      </c>
      <c r="AE151" s="130">
        <f t="shared" si="76"/>
        <v>49111.549851924974</v>
      </c>
      <c r="AF151" s="130">
        <f t="shared" si="77"/>
        <v>13203.356367226061</v>
      </c>
      <c r="AG151" s="130">
        <f t="shared" si="78"/>
        <v>143913.67226061205</v>
      </c>
      <c r="AH151" s="130">
        <f t="shared" si="79"/>
        <v>0</v>
      </c>
      <c r="AI151" s="131">
        <f t="shared" si="80"/>
        <v>46467.829466929907</v>
      </c>
      <c r="AJ151" s="131">
        <f t="shared" si="81"/>
        <v>7767.5283810463961</v>
      </c>
      <c r="AK151" s="131">
        <f t="shared" si="82"/>
        <v>4099.9469397828234</v>
      </c>
      <c r="AL151" s="131">
        <f t="shared" si="83"/>
        <v>608.34155972359326</v>
      </c>
      <c r="AM151" s="131">
        <f t="shared" si="84"/>
        <v>538076.36722606118</v>
      </c>
      <c r="AN151" s="131">
        <f t="shared" si="85"/>
        <v>3516.7818361303061</v>
      </c>
      <c r="AO151" s="131">
        <f t="shared" si="86"/>
        <v>0</v>
      </c>
      <c r="AP151" s="131">
        <f t="shared" si="87"/>
        <v>260612.04343534057</v>
      </c>
      <c r="AQ151" s="131">
        <f t="shared" si="88"/>
        <v>35048.466189536033</v>
      </c>
      <c r="AR151" s="131">
        <f t="shared" si="89"/>
        <v>3948.6673247778872</v>
      </c>
      <c r="AS151" s="131">
        <f t="shared" si="90"/>
        <v>306616.14881539979</v>
      </c>
      <c r="AT151" s="131">
        <f t="shared" si="91"/>
        <v>20565.387462981242</v>
      </c>
      <c r="AU151" s="131">
        <f t="shared" si="92"/>
        <v>0</v>
      </c>
      <c r="AV151" s="131">
        <f t="shared" si="93"/>
        <v>1165484.3287265548</v>
      </c>
      <c r="AW151" s="131">
        <f t="shared" si="94"/>
        <v>26153.751233958537</v>
      </c>
      <c r="AX151" s="131">
        <f t="shared" si="95"/>
        <v>0</v>
      </c>
      <c r="AY151" s="131">
        <f t="shared" si="96"/>
        <v>423.74136229022702</v>
      </c>
      <c r="AZ151" s="131">
        <f t="shared" si="97"/>
        <v>11413.561204343534</v>
      </c>
      <c r="BA151" s="131">
        <f t="shared" si="98"/>
        <v>13249.629812438303</v>
      </c>
      <c r="BB151" s="131">
        <f t="shared" si="99"/>
        <v>1554.7877591312931</v>
      </c>
      <c r="BC151" s="131">
        <f t="shared" si="100"/>
        <v>0</v>
      </c>
      <c r="BD151" s="131">
        <f t="shared" si="101"/>
        <v>207098.74259624878</v>
      </c>
      <c r="BE151" s="131">
        <f t="shared" si="102"/>
        <v>0</v>
      </c>
      <c r="BF151" s="131">
        <f t="shared" si="103"/>
        <v>814.41263573543938</v>
      </c>
      <c r="BG151" s="131">
        <f t="shared" si="104"/>
        <v>0</v>
      </c>
      <c r="BH151" s="131">
        <f t="shared" si="105"/>
        <v>0</v>
      </c>
    </row>
    <row r="152" spans="1:60" x14ac:dyDescent="0.25">
      <c r="A152" s="295"/>
      <c r="B152" s="295"/>
      <c r="C152" s="4" t="s">
        <v>117</v>
      </c>
      <c r="D152" s="96">
        <f t="shared" si="71"/>
        <v>5</v>
      </c>
      <c r="E152" s="2">
        <v>2</v>
      </c>
      <c r="F152" s="2">
        <v>2</v>
      </c>
      <c r="G152" s="2">
        <v>1</v>
      </c>
      <c r="H152" s="2">
        <v>0</v>
      </c>
      <c r="I152" s="2">
        <v>0</v>
      </c>
      <c r="J152" s="2">
        <v>0</v>
      </c>
      <c r="K152" s="2">
        <v>0</v>
      </c>
      <c r="L152" s="2">
        <v>0</v>
      </c>
      <c r="M152" s="2">
        <v>0</v>
      </c>
      <c r="N152" s="2">
        <v>0</v>
      </c>
      <c r="O152" s="2">
        <v>0</v>
      </c>
      <c r="P152" s="2">
        <v>0</v>
      </c>
      <c r="Q152" s="2">
        <v>0</v>
      </c>
      <c r="R152" s="2">
        <v>0</v>
      </c>
      <c r="S152" s="2">
        <v>0</v>
      </c>
      <c r="T152" s="2">
        <v>0</v>
      </c>
      <c r="U152" s="2">
        <v>0</v>
      </c>
      <c r="V152" s="2">
        <v>0</v>
      </c>
      <c r="W152" s="2">
        <v>0</v>
      </c>
      <c r="X152" s="2">
        <v>0</v>
      </c>
      <c r="Y152" s="2">
        <v>0</v>
      </c>
      <c r="Z152" s="2">
        <v>0</v>
      </c>
      <c r="AA152" s="2">
        <f t="shared" si="72"/>
        <v>1</v>
      </c>
      <c r="AB152" s="129">
        <f t="shared" si="73"/>
        <v>166330.62314906219</v>
      </c>
      <c r="AC152" s="129">
        <f t="shared" si="74"/>
        <v>27675.546643632773</v>
      </c>
      <c r="AD152" s="130">
        <f t="shared" si="75"/>
        <v>153024.5693484699</v>
      </c>
      <c r="AE152" s="130">
        <f t="shared" si="76"/>
        <v>49111.549851924974</v>
      </c>
      <c r="AF152" s="130">
        <f t="shared" si="77"/>
        <v>13203.356367226061</v>
      </c>
      <c r="AG152" s="130">
        <f t="shared" si="78"/>
        <v>143913.67226061205</v>
      </c>
      <c r="AH152" s="130">
        <f t="shared" si="79"/>
        <v>0</v>
      </c>
      <c r="AI152" s="131">
        <f t="shared" si="80"/>
        <v>46467.829466929907</v>
      </c>
      <c r="AJ152" s="131">
        <f t="shared" si="81"/>
        <v>7767.5283810463961</v>
      </c>
      <c r="AK152" s="131">
        <f t="shared" si="82"/>
        <v>4099.9469397828234</v>
      </c>
      <c r="AL152" s="131">
        <f t="shared" si="83"/>
        <v>608.34155972359326</v>
      </c>
      <c r="AM152" s="131">
        <f t="shared" si="84"/>
        <v>538076.36722606118</v>
      </c>
      <c r="AN152" s="131">
        <f t="shared" si="85"/>
        <v>3516.7818361303061</v>
      </c>
      <c r="AO152" s="131">
        <f t="shared" si="86"/>
        <v>0</v>
      </c>
      <c r="AP152" s="131">
        <f t="shared" si="87"/>
        <v>260612.04343534057</v>
      </c>
      <c r="AQ152" s="131">
        <f t="shared" si="88"/>
        <v>35048.466189536033</v>
      </c>
      <c r="AR152" s="131">
        <f t="shared" si="89"/>
        <v>3948.6673247778872</v>
      </c>
      <c r="AS152" s="131">
        <f t="shared" si="90"/>
        <v>306616.14881539979</v>
      </c>
      <c r="AT152" s="131">
        <f t="shared" si="91"/>
        <v>20565.387462981242</v>
      </c>
      <c r="AU152" s="131">
        <f t="shared" si="92"/>
        <v>0</v>
      </c>
      <c r="AV152" s="131">
        <f t="shared" si="93"/>
        <v>1165484.3287265548</v>
      </c>
      <c r="AW152" s="131">
        <f t="shared" si="94"/>
        <v>26153.751233958537</v>
      </c>
      <c r="AX152" s="131">
        <f t="shared" si="95"/>
        <v>0</v>
      </c>
      <c r="AY152" s="131">
        <f t="shared" si="96"/>
        <v>423.74136229022702</v>
      </c>
      <c r="AZ152" s="131">
        <f t="shared" si="97"/>
        <v>11413.561204343534</v>
      </c>
      <c r="BA152" s="131">
        <f t="shared" si="98"/>
        <v>13249.629812438303</v>
      </c>
      <c r="BB152" s="131">
        <f t="shared" si="99"/>
        <v>1554.7877591312931</v>
      </c>
      <c r="BC152" s="131">
        <f t="shared" si="100"/>
        <v>0</v>
      </c>
      <c r="BD152" s="131">
        <f t="shared" si="101"/>
        <v>207098.74259624878</v>
      </c>
      <c r="BE152" s="131">
        <f t="shared" si="102"/>
        <v>0</v>
      </c>
      <c r="BF152" s="131">
        <f t="shared" si="103"/>
        <v>814.41263573543938</v>
      </c>
      <c r="BG152" s="131">
        <f t="shared" si="104"/>
        <v>0</v>
      </c>
      <c r="BH152" s="131">
        <f t="shared" si="105"/>
        <v>0</v>
      </c>
    </row>
    <row r="153" spans="1:60" x14ac:dyDescent="0.25">
      <c r="A153" s="295"/>
      <c r="B153" s="295"/>
      <c r="C153" s="4" t="s">
        <v>116</v>
      </c>
      <c r="D153" s="96">
        <f t="shared" si="71"/>
        <v>6</v>
      </c>
      <c r="E153" s="2">
        <v>2</v>
      </c>
      <c r="F153" s="2">
        <v>2</v>
      </c>
      <c r="G153" s="2">
        <v>1</v>
      </c>
      <c r="H153" s="2">
        <v>0</v>
      </c>
      <c r="I153" s="2">
        <v>1</v>
      </c>
      <c r="J153" s="2">
        <v>0</v>
      </c>
      <c r="K153" s="2">
        <v>0</v>
      </c>
      <c r="L153" s="2">
        <v>0</v>
      </c>
      <c r="M153" s="2">
        <v>0</v>
      </c>
      <c r="N153" s="2">
        <v>0</v>
      </c>
      <c r="O153" s="2">
        <v>0</v>
      </c>
      <c r="P153" s="2">
        <v>0</v>
      </c>
      <c r="Q153" s="2">
        <v>0</v>
      </c>
      <c r="R153" s="2">
        <v>0</v>
      </c>
      <c r="S153" s="2">
        <v>0</v>
      </c>
      <c r="T153" s="2">
        <v>0</v>
      </c>
      <c r="U153" s="2">
        <v>0</v>
      </c>
      <c r="V153" s="2">
        <v>0</v>
      </c>
      <c r="W153" s="2">
        <v>0</v>
      </c>
      <c r="X153" s="2">
        <v>0</v>
      </c>
      <c r="Y153" s="2">
        <v>0</v>
      </c>
      <c r="Z153" s="2">
        <v>0</v>
      </c>
      <c r="AA153" s="2">
        <f t="shared" si="72"/>
        <v>2</v>
      </c>
      <c r="AB153" s="129">
        <f t="shared" si="73"/>
        <v>199596.74777887465</v>
      </c>
      <c r="AC153" s="129">
        <f t="shared" si="74"/>
        <v>33210.655972359331</v>
      </c>
      <c r="AD153" s="130">
        <f t="shared" si="75"/>
        <v>183629.48321816386</v>
      </c>
      <c r="AE153" s="130">
        <f t="shared" si="76"/>
        <v>58933.859822309969</v>
      </c>
      <c r="AF153" s="130">
        <f t="shared" si="77"/>
        <v>15844.027640671273</v>
      </c>
      <c r="AG153" s="130">
        <f t="shared" si="78"/>
        <v>172696.40671273443</v>
      </c>
      <c r="AH153" s="130">
        <f t="shared" si="79"/>
        <v>0</v>
      </c>
      <c r="AI153" s="131">
        <f t="shared" si="80"/>
        <v>55761.395360315888</v>
      </c>
      <c r="AJ153" s="131">
        <f t="shared" si="81"/>
        <v>9321.0340572556761</v>
      </c>
      <c r="AK153" s="131">
        <f t="shared" si="82"/>
        <v>4919.9363277393877</v>
      </c>
      <c r="AL153" s="131">
        <f t="shared" si="83"/>
        <v>730.00987166831192</v>
      </c>
      <c r="AM153" s="131">
        <f t="shared" si="84"/>
        <v>645691.64067127346</v>
      </c>
      <c r="AN153" s="131">
        <f t="shared" si="85"/>
        <v>4220.1382033563677</v>
      </c>
      <c r="AO153" s="131">
        <f t="shared" si="86"/>
        <v>0</v>
      </c>
      <c r="AP153" s="131">
        <f t="shared" si="87"/>
        <v>312734.45212240866</v>
      </c>
      <c r="AQ153" s="131">
        <f t="shared" si="88"/>
        <v>42058.159427443235</v>
      </c>
      <c r="AR153" s="131">
        <f t="shared" si="89"/>
        <v>4738.400789733465</v>
      </c>
      <c r="AS153" s="131">
        <f t="shared" si="90"/>
        <v>367939.37857847975</v>
      </c>
      <c r="AT153" s="131">
        <f t="shared" si="91"/>
        <v>24678.464955577492</v>
      </c>
      <c r="AU153" s="131">
        <f t="shared" si="92"/>
        <v>0</v>
      </c>
      <c r="AV153" s="131">
        <f t="shared" si="93"/>
        <v>1398581.1944718659</v>
      </c>
      <c r="AW153" s="131">
        <f t="shared" si="94"/>
        <v>31384.501480750245</v>
      </c>
      <c r="AX153" s="131">
        <f t="shared" si="95"/>
        <v>0</v>
      </c>
      <c r="AY153" s="131">
        <f t="shared" si="96"/>
        <v>508.48963474827247</v>
      </c>
      <c r="AZ153" s="131">
        <f t="shared" si="97"/>
        <v>13696.273445212242</v>
      </c>
      <c r="BA153" s="131">
        <f t="shared" si="98"/>
        <v>15899.555774925962</v>
      </c>
      <c r="BB153" s="131">
        <f t="shared" si="99"/>
        <v>1865.7453109575517</v>
      </c>
      <c r="BC153" s="131">
        <f t="shared" si="100"/>
        <v>0</v>
      </c>
      <c r="BD153" s="131">
        <f t="shared" si="101"/>
        <v>248518.49111549853</v>
      </c>
      <c r="BE153" s="131">
        <f t="shared" si="102"/>
        <v>0</v>
      </c>
      <c r="BF153" s="131">
        <f t="shared" si="103"/>
        <v>977.29516288252717</v>
      </c>
      <c r="BG153" s="131">
        <f t="shared" si="104"/>
        <v>0</v>
      </c>
      <c r="BH153" s="131">
        <f t="shared" si="105"/>
        <v>0</v>
      </c>
    </row>
    <row r="154" spans="1:60" x14ac:dyDescent="0.25">
      <c r="A154" s="295"/>
      <c r="B154" s="295"/>
      <c r="C154" s="4" t="s">
        <v>115</v>
      </c>
      <c r="D154" s="96">
        <f t="shared" si="71"/>
        <v>6</v>
      </c>
      <c r="E154" s="2">
        <v>2</v>
      </c>
      <c r="F154" s="2">
        <v>1</v>
      </c>
      <c r="G154" s="2">
        <v>1</v>
      </c>
      <c r="H154" s="2">
        <v>1</v>
      </c>
      <c r="I154" s="2">
        <v>1</v>
      </c>
      <c r="J154" s="2">
        <v>0</v>
      </c>
      <c r="K154" s="2">
        <v>0</v>
      </c>
      <c r="L154" s="2">
        <v>0</v>
      </c>
      <c r="M154" s="2">
        <v>0</v>
      </c>
      <c r="N154" s="2">
        <v>0</v>
      </c>
      <c r="O154" s="2">
        <v>0</v>
      </c>
      <c r="P154" s="2">
        <v>0</v>
      </c>
      <c r="Q154" s="2">
        <v>0</v>
      </c>
      <c r="R154" s="2">
        <v>0</v>
      </c>
      <c r="S154" s="2">
        <v>0</v>
      </c>
      <c r="T154" s="2">
        <v>0</v>
      </c>
      <c r="U154" s="2">
        <v>0</v>
      </c>
      <c r="V154" s="2">
        <v>0</v>
      </c>
      <c r="W154" s="2">
        <v>0</v>
      </c>
      <c r="X154" s="2">
        <v>0</v>
      </c>
      <c r="Y154" s="2">
        <v>0</v>
      </c>
      <c r="Z154" s="2">
        <v>0</v>
      </c>
      <c r="AA154" s="2">
        <f t="shared" si="72"/>
        <v>3</v>
      </c>
      <c r="AB154" s="129">
        <f t="shared" si="73"/>
        <v>199596.74777887465</v>
      </c>
      <c r="AC154" s="129">
        <f t="shared" si="74"/>
        <v>33210.655972359331</v>
      </c>
      <c r="AD154" s="130">
        <f t="shared" si="75"/>
        <v>183629.48321816386</v>
      </c>
      <c r="AE154" s="130">
        <f t="shared" si="76"/>
        <v>58933.859822309969</v>
      </c>
      <c r="AF154" s="130">
        <f t="shared" si="77"/>
        <v>15844.027640671273</v>
      </c>
      <c r="AG154" s="130">
        <f t="shared" si="78"/>
        <v>172696.40671273443</v>
      </c>
      <c r="AH154" s="130">
        <f t="shared" si="79"/>
        <v>0</v>
      </c>
      <c r="AI154" s="131">
        <f t="shared" si="80"/>
        <v>55761.395360315888</v>
      </c>
      <c r="AJ154" s="131">
        <f t="shared" si="81"/>
        <v>9321.0340572556761</v>
      </c>
      <c r="AK154" s="131">
        <f t="shared" si="82"/>
        <v>4919.9363277393877</v>
      </c>
      <c r="AL154" s="131">
        <f t="shared" si="83"/>
        <v>730.00987166831192</v>
      </c>
      <c r="AM154" s="131">
        <f t="shared" si="84"/>
        <v>645691.64067127346</v>
      </c>
      <c r="AN154" s="131">
        <f t="shared" si="85"/>
        <v>4220.1382033563677</v>
      </c>
      <c r="AO154" s="131">
        <f t="shared" si="86"/>
        <v>0</v>
      </c>
      <c r="AP154" s="131">
        <f t="shared" si="87"/>
        <v>312734.45212240866</v>
      </c>
      <c r="AQ154" s="131">
        <f t="shared" si="88"/>
        <v>42058.159427443235</v>
      </c>
      <c r="AR154" s="131">
        <f t="shared" si="89"/>
        <v>4738.400789733465</v>
      </c>
      <c r="AS154" s="131">
        <f t="shared" si="90"/>
        <v>367939.37857847975</v>
      </c>
      <c r="AT154" s="131">
        <f t="shared" si="91"/>
        <v>24678.464955577492</v>
      </c>
      <c r="AU154" s="131">
        <f t="shared" si="92"/>
        <v>0</v>
      </c>
      <c r="AV154" s="131">
        <f t="shared" si="93"/>
        <v>1398581.1944718659</v>
      </c>
      <c r="AW154" s="131">
        <f t="shared" si="94"/>
        <v>31384.501480750245</v>
      </c>
      <c r="AX154" s="131">
        <f t="shared" si="95"/>
        <v>0</v>
      </c>
      <c r="AY154" s="131">
        <f t="shared" si="96"/>
        <v>508.48963474827247</v>
      </c>
      <c r="AZ154" s="131">
        <f t="shared" si="97"/>
        <v>13696.273445212242</v>
      </c>
      <c r="BA154" s="131">
        <f t="shared" si="98"/>
        <v>15899.555774925962</v>
      </c>
      <c r="BB154" s="131">
        <f t="shared" si="99"/>
        <v>1865.7453109575517</v>
      </c>
      <c r="BC154" s="131">
        <f t="shared" si="100"/>
        <v>0</v>
      </c>
      <c r="BD154" s="131">
        <f t="shared" si="101"/>
        <v>248518.49111549853</v>
      </c>
      <c r="BE154" s="131">
        <f t="shared" si="102"/>
        <v>0</v>
      </c>
      <c r="BF154" s="131">
        <f t="shared" si="103"/>
        <v>977.29516288252717</v>
      </c>
      <c r="BG154" s="131">
        <f t="shared" si="104"/>
        <v>0</v>
      </c>
      <c r="BH154" s="131">
        <f t="shared" si="105"/>
        <v>0</v>
      </c>
    </row>
    <row r="155" spans="1:60" x14ac:dyDescent="0.25">
      <c r="A155" s="295"/>
      <c r="B155" s="295"/>
      <c r="C155" s="4" t="s">
        <v>114</v>
      </c>
      <c r="D155" s="96">
        <f t="shared" si="71"/>
        <v>4</v>
      </c>
      <c r="E155" s="2">
        <v>2</v>
      </c>
      <c r="F155" s="2">
        <v>2</v>
      </c>
      <c r="G155" s="2">
        <v>0</v>
      </c>
      <c r="H155" s="2">
        <v>0</v>
      </c>
      <c r="I155" s="2">
        <v>0</v>
      </c>
      <c r="J155" s="2">
        <v>0</v>
      </c>
      <c r="K155" s="2">
        <v>0</v>
      </c>
      <c r="L155" s="2">
        <v>0</v>
      </c>
      <c r="M155" s="2">
        <v>0</v>
      </c>
      <c r="N155" s="2">
        <v>0</v>
      </c>
      <c r="O155" s="2">
        <v>0</v>
      </c>
      <c r="P155" s="2">
        <v>0</v>
      </c>
      <c r="Q155" s="2">
        <v>0</v>
      </c>
      <c r="R155" s="2">
        <v>0</v>
      </c>
      <c r="S155" s="2">
        <v>0</v>
      </c>
      <c r="T155" s="2">
        <v>0</v>
      </c>
      <c r="U155" s="2">
        <v>0</v>
      </c>
      <c r="V155" s="2">
        <v>0</v>
      </c>
      <c r="W155" s="2">
        <v>0</v>
      </c>
      <c r="X155" s="2">
        <v>0</v>
      </c>
      <c r="Y155" s="2">
        <v>0</v>
      </c>
      <c r="Z155" s="2">
        <v>0</v>
      </c>
      <c r="AA155" s="2">
        <f t="shared" si="72"/>
        <v>0</v>
      </c>
      <c r="AB155" s="129">
        <f t="shared" si="73"/>
        <v>133064.49851924976</v>
      </c>
      <c r="AC155" s="129">
        <f t="shared" si="74"/>
        <v>22140.437314906219</v>
      </c>
      <c r="AD155" s="130">
        <f t="shared" si="75"/>
        <v>122419.65547877591</v>
      </c>
      <c r="AE155" s="130">
        <f t="shared" si="76"/>
        <v>39289.239881539979</v>
      </c>
      <c r="AF155" s="130">
        <f t="shared" si="77"/>
        <v>10562.685093780849</v>
      </c>
      <c r="AG155" s="130">
        <f t="shared" si="78"/>
        <v>115130.93780848963</v>
      </c>
      <c r="AH155" s="130">
        <f t="shared" si="79"/>
        <v>0</v>
      </c>
      <c r="AI155" s="131">
        <f t="shared" si="80"/>
        <v>37174.263573543925</v>
      </c>
      <c r="AJ155" s="131">
        <f t="shared" si="81"/>
        <v>6214.0227048371171</v>
      </c>
      <c r="AK155" s="131">
        <f t="shared" si="82"/>
        <v>3279.9575518262586</v>
      </c>
      <c r="AL155" s="131">
        <f t="shared" si="83"/>
        <v>486.67324777887461</v>
      </c>
      <c r="AM155" s="131">
        <f t="shared" si="84"/>
        <v>430461.09378084895</v>
      </c>
      <c r="AN155" s="131">
        <f t="shared" si="85"/>
        <v>2813.425468904245</v>
      </c>
      <c r="AO155" s="131">
        <f t="shared" si="86"/>
        <v>0</v>
      </c>
      <c r="AP155" s="131">
        <f t="shared" si="87"/>
        <v>208489.63474827245</v>
      </c>
      <c r="AQ155" s="131">
        <f t="shared" si="88"/>
        <v>28038.772951628824</v>
      </c>
      <c r="AR155" s="131">
        <f t="shared" si="89"/>
        <v>3158.9338598223098</v>
      </c>
      <c r="AS155" s="131">
        <f t="shared" si="90"/>
        <v>245292.91905231983</v>
      </c>
      <c r="AT155" s="131">
        <f t="shared" si="91"/>
        <v>16452.309970384995</v>
      </c>
      <c r="AU155" s="131">
        <f t="shared" si="92"/>
        <v>0</v>
      </c>
      <c r="AV155" s="131">
        <f t="shared" si="93"/>
        <v>932387.46298124385</v>
      </c>
      <c r="AW155" s="131">
        <f t="shared" si="94"/>
        <v>20923.00098716683</v>
      </c>
      <c r="AX155" s="131">
        <f t="shared" si="95"/>
        <v>0</v>
      </c>
      <c r="AY155" s="131">
        <f t="shared" si="96"/>
        <v>338.99308983218162</v>
      </c>
      <c r="AZ155" s="131">
        <f t="shared" si="97"/>
        <v>9130.8489634748275</v>
      </c>
      <c r="BA155" s="131">
        <f t="shared" si="98"/>
        <v>10599.703849950642</v>
      </c>
      <c r="BB155" s="131">
        <f t="shared" si="99"/>
        <v>1243.8302073050345</v>
      </c>
      <c r="BC155" s="131">
        <f t="shared" si="100"/>
        <v>0</v>
      </c>
      <c r="BD155" s="131">
        <f t="shared" si="101"/>
        <v>165678.99407699902</v>
      </c>
      <c r="BE155" s="131">
        <f t="shared" si="102"/>
        <v>0</v>
      </c>
      <c r="BF155" s="131">
        <f t="shared" si="103"/>
        <v>651.53010858835148</v>
      </c>
      <c r="BG155" s="131">
        <f t="shared" si="104"/>
        <v>0</v>
      </c>
      <c r="BH155" s="131">
        <f t="shared" si="105"/>
        <v>0</v>
      </c>
    </row>
    <row r="156" spans="1:60" x14ac:dyDescent="0.25">
      <c r="A156" s="295"/>
      <c r="B156" s="295"/>
      <c r="C156" s="4" t="s">
        <v>113</v>
      </c>
      <c r="D156" s="96">
        <f t="shared" si="71"/>
        <v>0</v>
      </c>
      <c r="E156" s="2">
        <v>0</v>
      </c>
      <c r="F156" s="2">
        <v>0</v>
      </c>
      <c r="G156" s="2">
        <v>0</v>
      </c>
      <c r="H156" s="2">
        <v>0</v>
      </c>
      <c r="I156" s="2">
        <v>0</v>
      </c>
      <c r="J156" s="2">
        <v>0</v>
      </c>
      <c r="K156" s="2">
        <v>0</v>
      </c>
      <c r="L156" s="2">
        <v>0</v>
      </c>
      <c r="M156" s="2">
        <v>0</v>
      </c>
      <c r="N156" s="2">
        <v>0</v>
      </c>
      <c r="O156" s="2">
        <v>0</v>
      </c>
      <c r="P156" s="2">
        <v>0</v>
      </c>
      <c r="Q156" s="2">
        <v>0</v>
      </c>
      <c r="R156" s="2">
        <v>0</v>
      </c>
      <c r="S156" s="2">
        <v>0</v>
      </c>
      <c r="T156" s="2">
        <v>0</v>
      </c>
      <c r="U156" s="2">
        <v>0</v>
      </c>
      <c r="V156" s="2">
        <v>0</v>
      </c>
      <c r="W156" s="2">
        <v>0</v>
      </c>
      <c r="X156" s="2">
        <v>0</v>
      </c>
      <c r="Y156" s="2">
        <v>0</v>
      </c>
      <c r="Z156" s="2">
        <v>0</v>
      </c>
      <c r="AA156" s="2">
        <f t="shared" si="72"/>
        <v>0</v>
      </c>
      <c r="AB156" s="129">
        <f t="shared" si="73"/>
        <v>0</v>
      </c>
      <c r="AC156" s="129">
        <f t="shared" si="74"/>
        <v>0</v>
      </c>
      <c r="AD156" s="130">
        <f t="shared" si="75"/>
        <v>0</v>
      </c>
      <c r="AE156" s="130">
        <f t="shared" si="76"/>
        <v>0</v>
      </c>
      <c r="AF156" s="130">
        <f t="shared" si="77"/>
        <v>0</v>
      </c>
      <c r="AG156" s="130">
        <f t="shared" si="78"/>
        <v>0</v>
      </c>
      <c r="AH156" s="130">
        <f t="shared" si="79"/>
        <v>0</v>
      </c>
      <c r="AI156" s="131">
        <f t="shared" si="80"/>
        <v>0</v>
      </c>
      <c r="AJ156" s="131">
        <f t="shared" si="81"/>
        <v>0</v>
      </c>
      <c r="AK156" s="131">
        <f t="shared" si="82"/>
        <v>0</v>
      </c>
      <c r="AL156" s="131">
        <f t="shared" si="83"/>
        <v>0</v>
      </c>
      <c r="AM156" s="131">
        <f t="shared" si="84"/>
        <v>0</v>
      </c>
      <c r="AN156" s="131">
        <f t="shared" si="85"/>
        <v>0</v>
      </c>
      <c r="AO156" s="131">
        <f t="shared" si="86"/>
        <v>0</v>
      </c>
      <c r="AP156" s="131">
        <f t="shared" si="87"/>
        <v>0</v>
      </c>
      <c r="AQ156" s="131">
        <f t="shared" si="88"/>
        <v>0</v>
      </c>
      <c r="AR156" s="131">
        <f t="shared" si="89"/>
        <v>0</v>
      </c>
      <c r="AS156" s="131">
        <f t="shared" si="90"/>
        <v>0</v>
      </c>
      <c r="AT156" s="131">
        <f t="shared" si="91"/>
        <v>0</v>
      </c>
      <c r="AU156" s="131">
        <f t="shared" si="92"/>
        <v>0</v>
      </c>
      <c r="AV156" s="131">
        <f t="shared" si="93"/>
        <v>0</v>
      </c>
      <c r="AW156" s="131">
        <f t="shared" si="94"/>
        <v>0</v>
      </c>
      <c r="AX156" s="131">
        <f t="shared" si="95"/>
        <v>0</v>
      </c>
      <c r="AY156" s="131">
        <f t="shared" si="96"/>
        <v>0</v>
      </c>
      <c r="AZ156" s="131">
        <f t="shared" si="97"/>
        <v>0</v>
      </c>
      <c r="BA156" s="131">
        <f t="shared" si="98"/>
        <v>0</v>
      </c>
      <c r="BB156" s="131">
        <f t="shared" si="99"/>
        <v>0</v>
      </c>
      <c r="BC156" s="131">
        <f t="shared" si="100"/>
        <v>0</v>
      </c>
      <c r="BD156" s="131">
        <f t="shared" si="101"/>
        <v>0</v>
      </c>
      <c r="BE156" s="131">
        <f t="shared" si="102"/>
        <v>0</v>
      </c>
      <c r="BF156" s="131">
        <f t="shared" si="103"/>
        <v>0</v>
      </c>
      <c r="BG156" s="131">
        <f t="shared" si="104"/>
        <v>0</v>
      </c>
      <c r="BH156" s="131">
        <f t="shared" si="105"/>
        <v>0</v>
      </c>
    </row>
    <row r="157" spans="1:60" x14ac:dyDescent="0.25">
      <c r="A157" s="295"/>
      <c r="B157" s="295"/>
      <c r="C157" s="4" t="s">
        <v>112</v>
      </c>
      <c r="D157" s="96">
        <f t="shared" si="71"/>
        <v>4</v>
      </c>
      <c r="E157" s="2">
        <v>2</v>
      </c>
      <c r="F157" s="2">
        <v>1</v>
      </c>
      <c r="G157" s="2">
        <v>0</v>
      </c>
      <c r="H157" s="2">
        <v>0</v>
      </c>
      <c r="I157" s="2">
        <v>1</v>
      </c>
      <c r="J157" s="2">
        <v>0</v>
      </c>
      <c r="K157" s="2">
        <v>0</v>
      </c>
      <c r="L157" s="2">
        <v>0</v>
      </c>
      <c r="M157" s="2">
        <v>0</v>
      </c>
      <c r="N157" s="2">
        <v>0</v>
      </c>
      <c r="O157" s="2">
        <v>0</v>
      </c>
      <c r="P157" s="2">
        <v>0</v>
      </c>
      <c r="Q157" s="2">
        <v>0</v>
      </c>
      <c r="R157" s="2">
        <v>0</v>
      </c>
      <c r="S157" s="2">
        <v>0</v>
      </c>
      <c r="T157" s="2">
        <v>0</v>
      </c>
      <c r="U157" s="2">
        <v>0</v>
      </c>
      <c r="V157" s="2">
        <v>0</v>
      </c>
      <c r="W157" s="2">
        <v>0</v>
      </c>
      <c r="X157" s="2">
        <v>0</v>
      </c>
      <c r="Y157" s="2">
        <v>0</v>
      </c>
      <c r="Z157" s="2">
        <v>0</v>
      </c>
      <c r="AA157" s="2">
        <f t="shared" si="72"/>
        <v>1</v>
      </c>
      <c r="AB157" s="129">
        <f t="shared" si="73"/>
        <v>133064.49851924976</v>
      </c>
      <c r="AC157" s="129">
        <f t="shared" si="74"/>
        <v>22140.437314906219</v>
      </c>
      <c r="AD157" s="130">
        <f t="shared" si="75"/>
        <v>122419.65547877591</v>
      </c>
      <c r="AE157" s="130">
        <f t="shared" si="76"/>
        <v>39289.239881539979</v>
      </c>
      <c r="AF157" s="130">
        <f t="shared" si="77"/>
        <v>10562.685093780849</v>
      </c>
      <c r="AG157" s="130">
        <f t="shared" si="78"/>
        <v>115130.93780848963</v>
      </c>
      <c r="AH157" s="130">
        <f t="shared" si="79"/>
        <v>0</v>
      </c>
      <c r="AI157" s="131">
        <f t="shared" si="80"/>
        <v>37174.263573543925</v>
      </c>
      <c r="AJ157" s="131">
        <f t="shared" si="81"/>
        <v>6214.0227048371171</v>
      </c>
      <c r="AK157" s="131">
        <f t="shared" si="82"/>
        <v>3279.9575518262586</v>
      </c>
      <c r="AL157" s="131">
        <f t="shared" si="83"/>
        <v>486.67324777887461</v>
      </c>
      <c r="AM157" s="131">
        <f t="shared" si="84"/>
        <v>430461.09378084895</v>
      </c>
      <c r="AN157" s="131">
        <f t="shared" si="85"/>
        <v>2813.425468904245</v>
      </c>
      <c r="AO157" s="131">
        <f t="shared" si="86"/>
        <v>0</v>
      </c>
      <c r="AP157" s="131">
        <f t="shared" si="87"/>
        <v>208489.63474827245</v>
      </c>
      <c r="AQ157" s="131">
        <f t="shared" si="88"/>
        <v>28038.772951628824</v>
      </c>
      <c r="AR157" s="131">
        <f t="shared" si="89"/>
        <v>3158.9338598223098</v>
      </c>
      <c r="AS157" s="131">
        <f t="shared" si="90"/>
        <v>245292.91905231983</v>
      </c>
      <c r="AT157" s="131">
        <f t="shared" si="91"/>
        <v>16452.309970384995</v>
      </c>
      <c r="AU157" s="131">
        <f t="shared" si="92"/>
        <v>0</v>
      </c>
      <c r="AV157" s="131">
        <f t="shared" si="93"/>
        <v>932387.46298124385</v>
      </c>
      <c r="AW157" s="131">
        <f t="shared" si="94"/>
        <v>20923.00098716683</v>
      </c>
      <c r="AX157" s="131">
        <f t="shared" si="95"/>
        <v>0</v>
      </c>
      <c r="AY157" s="131">
        <f t="shared" si="96"/>
        <v>338.99308983218162</v>
      </c>
      <c r="AZ157" s="131">
        <f t="shared" si="97"/>
        <v>9130.8489634748275</v>
      </c>
      <c r="BA157" s="131">
        <f t="shared" si="98"/>
        <v>10599.703849950642</v>
      </c>
      <c r="BB157" s="131">
        <f t="shared" si="99"/>
        <v>1243.8302073050345</v>
      </c>
      <c r="BC157" s="131">
        <f t="shared" si="100"/>
        <v>0</v>
      </c>
      <c r="BD157" s="131">
        <f t="shared" si="101"/>
        <v>165678.99407699902</v>
      </c>
      <c r="BE157" s="131">
        <f t="shared" si="102"/>
        <v>0</v>
      </c>
      <c r="BF157" s="131">
        <f t="shared" si="103"/>
        <v>651.53010858835148</v>
      </c>
      <c r="BG157" s="131">
        <f t="shared" si="104"/>
        <v>0</v>
      </c>
      <c r="BH157" s="131">
        <f t="shared" si="105"/>
        <v>0</v>
      </c>
    </row>
    <row r="158" spans="1:60" x14ac:dyDescent="0.25">
      <c r="A158" s="295"/>
      <c r="B158" s="295"/>
      <c r="C158" s="4" t="s">
        <v>111</v>
      </c>
      <c r="D158" s="96">
        <f t="shared" si="71"/>
        <v>9</v>
      </c>
      <c r="E158" s="2">
        <v>2</v>
      </c>
      <c r="F158" s="2">
        <v>3</v>
      </c>
      <c r="G158" s="2">
        <v>0</v>
      </c>
      <c r="H158" s="2">
        <v>3</v>
      </c>
      <c r="I158" s="2">
        <v>0</v>
      </c>
      <c r="J158" s="2">
        <v>0</v>
      </c>
      <c r="K158" s="2">
        <v>0</v>
      </c>
      <c r="L158" s="2">
        <v>0</v>
      </c>
      <c r="M158" s="2">
        <v>0</v>
      </c>
      <c r="N158" s="2">
        <v>0</v>
      </c>
      <c r="O158" s="2">
        <v>0</v>
      </c>
      <c r="P158" s="2">
        <v>0</v>
      </c>
      <c r="Q158" s="2">
        <v>0</v>
      </c>
      <c r="R158" s="2">
        <v>0</v>
      </c>
      <c r="S158" s="2">
        <v>0</v>
      </c>
      <c r="T158" s="2">
        <v>0</v>
      </c>
      <c r="U158" s="2">
        <v>0</v>
      </c>
      <c r="V158" s="2">
        <v>0</v>
      </c>
      <c r="W158" s="2">
        <v>0</v>
      </c>
      <c r="X158" s="2">
        <v>0</v>
      </c>
      <c r="Y158" s="2">
        <v>0</v>
      </c>
      <c r="Z158" s="2">
        <v>1</v>
      </c>
      <c r="AA158" s="2">
        <f t="shared" si="72"/>
        <v>3</v>
      </c>
      <c r="AB158" s="129">
        <f t="shared" si="73"/>
        <v>299395.12166831194</v>
      </c>
      <c r="AC158" s="129">
        <f t="shared" si="74"/>
        <v>49815.983958538993</v>
      </c>
      <c r="AD158" s="130">
        <f t="shared" si="75"/>
        <v>275444.22482724581</v>
      </c>
      <c r="AE158" s="130">
        <f t="shared" si="76"/>
        <v>88400.789733464946</v>
      </c>
      <c r="AF158" s="130">
        <f t="shared" si="77"/>
        <v>23766.041461006909</v>
      </c>
      <c r="AG158" s="130">
        <f t="shared" si="78"/>
        <v>259044.61006910168</v>
      </c>
      <c r="AH158" s="130">
        <f t="shared" si="79"/>
        <v>0</v>
      </c>
      <c r="AI158" s="131">
        <f t="shared" si="80"/>
        <v>83642.093040473832</v>
      </c>
      <c r="AJ158" s="131">
        <f t="shared" si="81"/>
        <v>13981.551085883513</v>
      </c>
      <c r="AK158" s="131">
        <f t="shared" si="82"/>
        <v>7379.9044916090816</v>
      </c>
      <c r="AL158" s="131">
        <f t="shared" si="83"/>
        <v>1095.0148075024679</v>
      </c>
      <c r="AM158" s="131">
        <f t="shared" si="84"/>
        <v>968537.46100691019</v>
      </c>
      <c r="AN158" s="131">
        <f t="shared" si="85"/>
        <v>6330.2073050345516</v>
      </c>
      <c r="AO158" s="131">
        <f t="shared" si="86"/>
        <v>0</v>
      </c>
      <c r="AP158" s="131">
        <f t="shared" si="87"/>
        <v>469101.678183613</v>
      </c>
      <c r="AQ158" s="131">
        <f t="shared" si="88"/>
        <v>63087.239141164857</v>
      </c>
      <c r="AR158" s="131">
        <f t="shared" si="89"/>
        <v>7107.6011846001975</v>
      </c>
      <c r="AS158" s="131">
        <f t="shared" si="90"/>
        <v>551909.06786771957</v>
      </c>
      <c r="AT158" s="131">
        <f t="shared" si="91"/>
        <v>37017.697433366237</v>
      </c>
      <c r="AU158" s="131">
        <f t="shared" si="92"/>
        <v>0</v>
      </c>
      <c r="AV158" s="131">
        <f t="shared" si="93"/>
        <v>2097871.7917077988</v>
      </c>
      <c r="AW158" s="131">
        <f t="shared" si="94"/>
        <v>47076.752221125367</v>
      </c>
      <c r="AX158" s="131">
        <f t="shared" si="95"/>
        <v>0</v>
      </c>
      <c r="AY158" s="131">
        <f t="shared" si="96"/>
        <v>762.7344521224087</v>
      </c>
      <c r="AZ158" s="131">
        <f t="shared" si="97"/>
        <v>20544.410167818362</v>
      </c>
      <c r="BA158" s="131">
        <f t="shared" si="98"/>
        <v>23849.333662388945</v>
      </c>
      <c r="BB158" s="131">
        <f t="shared" si="99"/>
        <v>2798.6179664363276</v>
      </c>
      <c r="BC158" s="131">
        <f t="shared" si="100"/>
        <v>0</v>
      </c>
      <c r="BD158" s="131">
        <f t="shared" si="101"/>
        <v>372777.73667324777</v>
      </c>
      <c r="BE158" s="131">
        <f t="shared" si="102"/>
        <v>0</v>
      </c>
      <c r="BF158" s="131">
        <f t="shared" si="103"/>
        <v>1465.9427443237907</v>
      </c>
      <c r="BG158" s="131">
        <f t="shared" si="104"/>
        <v>0</v>
      </c>
      <c r="BH158" s="131">
        <f t="shared" si="105"/>
        <v>0</v>
      </c>
    </row>
    <row r="159" spans="1:60" x14ac:dyDescent="0.25">
      <c r="A159" s="295"/>
      <c r="B159" s="295"/>
      <c r="C159" s="4" t="s">
        <v>110</v>
      </c>
      <c r="D159" s="96">
        <f t="shared" si="71"/>
        <v>5</v>
      </c>
      <c r="E159" s="2">
        <v>3</v>
      </c>
      <c r="F159" s="2">
        <v>2</v>
      </c>
      <c r="G159" s="2">
        <v>0</v>
      </c>
      <c r="H159" s="2">
        <v>0</v>
      </c>
      <c r="I159" s="2">
        <v>0</v>
      </c>
      <c r="J159" s="2">
        <v>0</v>
      </c>
      <c r="K159" s="2">
        <v>0</v>
      </c>
      <c r="L159" s="2">
        <v>0</v>
      </c>
      <c r="M159" s="2">
        <v>0</v>
      </c>
      <c r="N159" s="2">
        <v>0</v>
      </c>
      <c r="O159" s="2">
        <v>0</v>
      </c>
      <c r="P159" s="2">
        <v>0</v>
      </c>
      <c r="Q159" s="2">
        <v>0</v>
      </c>
      <c r="R159" s="2">
        <v>0</v>
      </c>
      <c r="S159" s="2">
        <v>0</v>
      </c>
      <c r="T159" s="2">
        <v>0</v>
      </c>
      <c r="U159" s="2">
        <v>0</v>
      </c>
      <c r="V159" s="2">
        <v>0</v>
      </c>
      <c r="W159" s="2">
        <v>0</v>
      </c>
      <c r="X159" s="2">
        <v>0</v>
      </c>
      <c r="Y159" s="2">
        <v>0</v>
      </c>
      <c r="Z159" s="2">
        <v>0</v>
      </c>
      <c r="AA159" s="2">
        <f t="shared" si="72"/>
        <v>0</v>
      </c>
      <c r="AB159" s="129">
        <f t="shared" si="73"/>
        <v>166330.62314906219</v>
      </c>
      <c r="AC159" s="129">
        <f t="shared" si="74"/>
        <v>27675.546643632773</v>
      </c>
      <c r="AD159" s="130">
        <f t="shared" si="75"/>
        <v>153024.5693484699</v>
      </c>
      <c r="AE159" s="130">
        <f t="shared" si="76"/>
        <v>49111.549851924974</v>
      </c>
      <c r="AF159" s="130">
        <f t="shared" si="77"/>
        <v>13203.356367226061</v>
      </c>
      <c r="AG159" s="130">
        <f t="shared" si="78"/>
        <v>143913.67226061205</v>
      </c>
      <c r="AH159" s="130">
        <f t="shared" si="79"/>
        <v>0</v>
      </c>
      <c r="AI159" s="131">
        <f t="shared" si="80"/>
        <v>46467.829466929907</v>
      </c>
      <c r="AJ159" s="131">
        <f t="shared" si="81"/>
        <v>7767.5283810463961</v>
      </c>
      <c r="AK159" s="131">
        <f t="shared" si="82"/>
        <v>4099.9469397828234</v>
      </c>
      <c r="AL159" s="131">
        <f t="shared" si="83"/>
        <v>608.34155972359326</v>
      </c>
      <c r="AM159" s="131">
        <f t="shared" si="84"/>
        <v>538076.36722606118</v>
      </c>
      <c r="AN159" s="131">
        <f t="shared" si="85"/>
        <v>3516.7818361303061</v>
      </c>
      <c r="AO159" s="131">
        <f t="shared" si="86"/>
        <v>0</v>
      </c>
      <c r="AP159" s="131">
        <f t="shared" si="87"/>
        <v>260612.04343534057</v>
      </c>
      <c r="AQ159" s="131">
        <f t="shared" si="88"/>
        <v>35048.466189536033</v>
      </c>
      <c r="AR159" s="131">
        <f t="shared" si="89"/>
        <v>3948.6673247778872</v>
      </c>
      <c r="AS159" s="131">
        <f t="shared" si="90"/>
        <v>306616.14881539979</v>
      </c>
      <c r="AT159" s="131">
        <f t="shared" si="91"/>
        <v>20565.387462981242</v>
      </c>
      <c r="AU159" s="131">
        <f t="shared" si="92"/>
        <v>0</v>
      </c>
      <c r="AV159" s="131">
        <f t="shared" si="93"/>
        <v>1165484.3287265548</v>
      </c>
      <c r="AW159" s="131">
        <f t="shared" si="94"/>
        <v>26153.751233958537</v>
      </c>
      <c r="AX159" s="131">
        <f t="shared" si="95"/>
        <v>0</v>
      </c>
      <c r="AY159" s="131">
        <f t="shared" si="96"/>
        <v>423.74136229022702</v>
      </c>
      <c r="AZ159" s="131">
        <f t="shared" si="97"/>
        <v>11413.561204343534</v>
      </c>
      <c r="BA159" s="131">
        <f t="shared" si="98"/>
        <v>13249.629812438303</v>
      </c>
      <c r="BB159" s="131">
        <f t="shared" si="99"/>
        <v>1554.7877591312931</v>
      </c>
      <c r="BC159" s="131">
        <f t="shared" si="100"/>
        <v>0</v>
      </c>
      <c r="BD159" s="131">
        <f t="shared" si="101"/>
        <v>207098.74259624878</v>
      </c>
      <c r="BE159" s="131">
        <f t="shared" si="102"/>
        <v>0</v>
      </c>
      <c r="BF159" s="131">
        <f t="shared" si="103"/>
        <v>814.41263573543938</v>
      </c>
      <c r="BG159" s="131">
        <f t="shared" si="104"/>
        <v>0</v>
      </c>
      <c r="BH159" s="131">
        <f t="shared" si="105"/>
        <v>0</v>
      </c>
    </row>
    <row r="160" spans="1:60" x14ac:dyDescent="0.25">
      <c r="A160" s="295"/>
      <c r="B160" s="295"/>
      <c r="C160" s="4" t="s">
        <v>109</v>
      </c>
      <c r="D160" s="96">
        <f t="shared" si="71"/>
        <v>5</v>
      </c>
      <c r="E160" s="2">
        <v>2</v>
      </c>
      <c r="F160" s="2">
        <v>1</v>
      </c>
      <c r="G160" s="2">
        <v>2</v>
      </c>
      <c r="H160" s="2">
        <v>0</v>
      </c>
      <c r="I160" s="2">
        <v>0</v>
      </c>
      <c r="J160" s="2">
        <v>0</v>
      </c>
      <c r="K160" s="2">
        <v>0</v>
      </c>
      <c r="L160" s="2">
        <v>0</v>
      </c>
      <c r="M160" s="2">
        <v>0</v>
      </c>
      <c r="N160" s="2">
        <v>0</v>
      </c>
      <c r="O160" s="2">
        <v>0</v>
      </c>
      <c r="P160" s="2">
        <v>0</v>
      </c>
      <c r="Q160" s="2">
        <v>0</v>
      </c>
      <c r="R160" s="2">
        <v>0</v>
      </c>
      <c r="S160" s="2">
        <v>0</v>
      </c>
      <c r="T160" s="2">
        <v>0</v>
      </c>
      <c r="U160" s="2">
        <v>0</v>
      </c>
      <c r="V160" s="2">
        <v>0</v>
      </c>
      <c r="W160" s="2">
        <v>0</v>
      </c>
      <c r="X160" s="2">
        <v>0</v>
      </c>
      <c r="Y160" s="2">
        <v>0</v>
      </c>
      <c r="Z160" s="2">
        <v>0</v>
      </c>
      <c r="AA160" s="2">
        <f t="shared" si="72"/>
        <v>2</v>
      </c>
      <c r="AB160" s="129">
        <f t="shared" si="73"/>
        <v>166330.62314906219</v>
      </c>
      <c r="AC160" s="129">
        <f t="shared" si="74"/>
        <v>27675.546643632773</v>
      </c>
      <c r="AD160" s="130">
        <f t="shared" si="75"/>
        <v>153024.5693484699</v>
      </c>
      <c r="AE160" s="130">
        <f t="shared" si="76"/>
        <v>49111.549851924974</v>
      </c>
      <c r="AF160" s="130">
        <f t="shared" si="77"/>
        <v>13203.356367226061</v>
      </c>
      <c r="AG160" s="130">
        <f t="shared" si="78"/>
        <v>143913.67226061205</v>
      </c>
      <c r="AH160" s="130">
        <f t="shared" si="79"/>
        <v>0</v>
      </c>
      <c r="AI160" s="131">
        <f t="shared" si="80"/>
        <v>46467.829466929907</v>
      </c>
      <c r="AJ160" s="131">
        <f t="shared" si="81"/>
        <v>7767.5283810463961</v>
      </c>
      <c r="AK160" s="131">
        <f t="shared" si="82"/>
        <v>4099.9469397828234</v>
      </c>
      <c r="AL160" s="131">
        <f t="shared" si="83"/>
        <v>608.34155972359326</v>
      </c>
      <c r="AM160" s="131">
        <f t="shared" si="84"/>
        <v>538076.36722606118</v>
      </c>
      <c r="AN160" s="131">
        <f t="shared" si="85"/>
        <v>3516.7818361303061</v>
      </c>
      <c r="AO160" s="131">
        <f t="shared" si="86"/>
        <v>0</v>
      </c>
      <c r="AP160" s="131">
        <f t="shared" si="87"/>
        <v>260612.04343534057</v>
      </c>
      <c r="AQ160" s="131">
        <f t="shared" si="88"/>
        <v>35048.466189536033</v>
      </c>
      <c r="AR160" s="131">
        <f t="shared" si="89"/>
        <v>3948.6673247778872</v>
      </c>
      <c r="AS160" s="131">
        <f t="shared" si="90"/>
        <v>306616.14881539979</v>
      </c>
      <c r="AT160" s="131">
        <f t="shared" si="91"/>
        <v>20565.387462981242</v>
      </c>
      <c r="AU160" s="131">
        <f t="shared" si="92"/>
        <v>0</v>
      </c>
      <c r="AV160" s="131">
        <f t="shared" si="93"/>
        <v>1165484.3287265548</v>
      </c>
      <c r="AW160" s="131">
        <f t="shared" si="94"/>
        <v>26153.751233958537</v>
      </c>
      <c r="AX160" s="131">
        <f t="shared" si="95"/>
        <v>0</v>
      </c>
      <c r="AY160" s="131">
        <f t="shared" si="96"/>
        <v>423.74136229022702</v>
      </c>
      <c r="AZ160" s="131">
        <f t="shared" si="97"/>
        <v>11413.561204343534</v>
      </c>
      <c r="BA160" s="131">
        <f t="shared" si="98"/>
        <v>13249.629812438303</v>
      </c>
      <c r="BB160" s="131">
        <f t="shared" si="99"/>
        <v>1554.7877591312931</v>
      </c>
      <c r="BC160" s="131">
        <f t="shared" si="100"/>
        <v>0</v>
      </c>
      <c r="BD160" s="131">
        <f t="shared" si="101"/>
        <v>207098.74259624878</v>
      </c>
      <c r="BE160" s="131">
        <f t="shared" si="102"/>
        <v>0</v>
      </c>
      <c r="BF160" s="131">
        <f t="shared" si="103"/>
        <v>814.41263573543938</v>
      </c>
      <c r="BG160" s="131">
        <f t="shared" si="104"/>
        <v>0</v>
      </c>
      <c r="BH160" s="131">
        <f t="shared" si="105"/>
        <v>0</v>
      </c>
    </row>
    <row r="161" spans="1:60" x14ac:dyDescent="0.25">
      <c r="A161" s="295"/>
      <c r="B161" s="295"/>
      <c r="C161" s="4" t="s">
        <v>108</v>
      </c>
      <c r="D161" s="96">
        <f t="shared" si="71"/>
        <v>3</v>
      </c>
      <c r="E161" s="2">
        <v>2</v>
      </c>
      <c r="F161" s="2">
        <v>0</v>
      </c>
      <c r="G161" s="2">
        <v>0</v>
      </c>
      <c r="H161" s="2">
        <v>1</v>
      </c>
      <c r="I161" s="2">
        <v>0</v>
      </c>
      <c r="J161" s="2">
        <v>0</v>
      </c>
      <c r="K161" s="2">
        <v>0</v>
      </c>
      <c r="L161" s="2">
        <v>0</v>
      </c>
      <c r="M161" s="2">
        <v>0</v>
      </c>
      <c r="N161" s="2">
        <v>0</v>
      </c>
      <c r="O161" s="2">
        <v>0</v>
      </c>
      <c r="P161" s="2">
        <v>0</v>
      </c>
      <c r="Q161" s="2">
        <v>0</v>
      </c>
      <c r="R161" s="2">
        <v>0</v>
      </c>
      <c r="S161" s="2">
        <v>0</v>
      </c>
      <c r="T161" s="2">
        <v>0</v>
      </c>
      <c r="U161" s="2">
        <v>0</v>
      </c>
      <c r="V161" s="2">
        <v>0</v>
      </c>
      <c r="W161" s="2">
        <v>0</v>
      </c>
      <c r="X161" s="2">
        <v>0</v>
      </c>
      <c r="Y161" s="2">
        <v>0</v>
      </c>
      <c r="Z161" s="2">
        <v>0</v>
      </c>
      <c r="AA161" s="2">
        <f t="shared" si="72"/>
        <v>1</v>
      </c>
      <c r="AB161" s="129">
        <f t="shared" si="73"/>
        <v>99798.373889437324</v>
      </c>
      <c r="AC161" s="129">
        <f t="shared" si="74"/>
        <v>16605.327986179665</v>
      </c>
      <c r="AD161" s="130">
        <f t="shared" si="75"/>
        <v>91814.741609081932</v>
      </c>
      <c r="AE161" s="130">
        <f t="shared" si="76"/>
        <v>29466.929911154984</v>
      </c>
      <c r="AF161" s="130">
        <f t="shared" si="77"/>
        <v>7922.0138203356364</v>
      </c>
      <c r="AG161" s="130">
        <f t="shared" si="78"/>
        <v>86348.203356367216</v>
      </c>
      <c r="AH161" s="130">
        <f t="shared" si="79"/>
        <v>0</v>
      </c>
      <c r="AI161" s="131">
        <f t="shared" si="80"/>
        <v>27880.697680157944</v>
      </c>
      <c r="AJ161" s="131">
        <f t="shared" si="81"/>
        <v>4660.517028627838</v>
      </c>
      <c r="AK161" s="131">
        <f t="shared" si="82"/>
        <v>2459.9681638696939</v>
      </c>
      <c r="AL161" s="131">
        <f t="shared" si="83"/>
        <v>365.00493583415596</v>
      </c>
      <c r="AM161" s="131">
        <f t="shared" si="84"/>
        <v>322845.82033563673</v>
      </c>
      <c r="AN161" s="131">
        <f t="shared" si="85"/>
        <v>2110.0691016781839</v>
      </c>
      <c r="AO161" s="131">
        <f t="shared" si="86"/>
        <v>0</v>
      </c>
      <c r="AP161" s="131">
        <f t="shared" si="87"/>
        <v>156367.22606120433</v>
      </c>
      <c r="AQ161" s="131">
        <f t="shared" si="88"/>
        <v>21029.079713721618</v>
      </c>
      <c r="AR161" s="131">
        <f t="shared" si="89"/>
        <v>2369.2003948667325</v>
      </c>
      <c r="AS161" s="131">
        <f t="shared" si="90"/>
        <v>183969.68928923988</v>
      </c>
      <c r="AT161" s="131">
        <f t="shared" si="91"/>
        <v>12339.232477788746</v>
      </c>
      <c r="AU161" s="131">
        <f t="shared" si="92"/>
        <v>0</v>
      </c>
      <c r="AV161" s="131">
        <f t="shared" si="93"/>
        <v>699290.59723593295</v>
      </c>
      <c r="AW161" s="131">
        <f t="shared" si="94"/>
        <v>15692.250740375122</v>
      </c>
      <c r="AX161" s="131">
        <f t="shared" si="95"/>
        <v>0</v>
      </c>
      <c r="AY161" s="131">
        <f t="shared" si="96"/>
        <v>254.24481737413623</v>
      </c>
      <c r="AZ161" s="131">
        <f t="shared" si="97"/>
        <v>6848.1367226061211</v>
      </c>
      <c r="BA161" s="131">
        <f t="shared" si="98"/>
        <v>7949.7778874629812</v>
      </c>
      <c r="BB161" s="131">
        <f t="shared" si="99"/>
        <v>932.87265547877587</v>
      </c>
      <c r="BC161" s="131">
        <f t="shared" si="100"/>
        <v>0</v>
      </c>
      <c r="BD161" s="131">
        <f t="shared" si="101"/>
        <v>124259.24555774927</v>
      </c>
      <c r="BE161" s="131">
        <f t="shared" si="102"/>
        <v>0</v>
      </c>
      <c r="BF161" s="131">
        <f t="shared" si="103"/>
        <v>488.64758144126358</v>
      </c>
      <c r="BG161" s="131">
        <f t="shared" si="104"/>
        <v>0</v>
      </c>
      <c r="BH161" s="131">
        <f t="shared" si="105"/>
        <v>0</v>
      </c>
    </row>
    <row r="162" spans="1:60" x14ac:dyDescent="0.25">
      <c r="A162" s="295"/>
      <c r="B162" s="295"/>
      <c r="C162" s="6" t="s">
        <v>107</v>
      </c>
      <c r="D162" s="96">
        <f t="shared" si="71"/>
        <v>3</v>
      </c>
      <c r="E162" s="2">
        <v>2</v>
      </c>
      <c r="F162" s="2">
        <v>1</v>
      </c>
      <c r="G162" s="2">
        <v>0</v>
      </c>
      <c r="H162" s="2">
        <v>0</v>
      </c>
      <c r="I162" s="2">
        <v>0</v>
      </c>
      <c r="J162" s="2">
        <v>0</v>
      </c>
      <c r="K162" s="2">
        <v>0</v>
      </c>
      <c r="L162" s="2">
        <v>0</v>
      </c>
      <c r="M162" s="2">
        <v>0</v>
      </c>
      <c r="N162" s="2">
        <v>0</v>
      </c>
      <c r="O162" s="2">
        <v>0</v>
      </c>
      <c r="P162" s="2">
        <v>0</v>
      </c>
      <c r="Q162" s="2">
        <v>0</v>
      </c>
      <c r="R162" s="2">
        <v>0</v>
      </c>
      <c r="S162" s="2">
        <v>0</v>
      </c>
      <c r="T162" s="2">
        <v>0</v>
      </c>
      <c r="U162" s="2">
        <v>0</v>
      </c>
      <c r="V162" s="2">
        <v>0</v>
      </c>
      <c r="W162" s="2">
        <v>0</v>
      </c>
      <c r="X162" s="2">
        <v>0</v>
      </c>
      <c r="Y162" s="2">
        <v>0</v>
      </c>
      <c r="Z162" s="2">
        <v>0</v>
      </c>
      <c r="AA162" s="2">
        <f t="shared" si="72"/>
        <v>0</v>
      </c>
      <c r="AB162" s="129">
        <f t="shared" si="73"/>
        <v>99798.373889437324</v>
      </c>
      <c r="AC162" s="129">
        <f t="shared" si="74"/>
        <v>16605.327986179665</v>
      </c>
      <c r="AD162" s="130">
        <f t="shared" si="75"/>
        <v>91814.741609081932</v>
      </c>
      <c r="AE162" s="130">
        <f t="shared" si="76"/>
        <v>29466.929911154984</v>
      </c>
      <c r="AF162" s="130">
        <f t="shared" si="77"/>
        <v>7922.0138203356364</v>
      </c>
      <c r="AG162" s="130">
        <f t="shared" si="78"/>
        <v>86348.203356367216</v>
      </c>
      <c r="AH162" s="130">
        <f t="shared" si="79"/>
        <v>0</v>
      </c>
      <c r="AI162" s="131">
        <f t="shared" si="80"/>
        <v>27880.697680157944</v>
      </c>
      <c r="AJ162" s="131">
        <f t="shared" si="81"/>
        <v>4660.517028627838</v>
      </c>
      <c r="AK162" s="131">
        <f t="shared" si="82"/>
        <v>2459.9681638696939</v>
      </c>
      <c r="AL162" s="131">
        <f t="shared" si="83"/>
        <v>365.00493583415596</v>
      </c>
      <c r="AM162" s="131">
        <f t="shared" si="84"/>
        <v>322845.82033563673</v>
      </c>
      <c r="AN162" s="131">
        <f t="shared" si="85"/>
        <v>2110.0691016781839</v>
      </c>
      <c r="AO162" s="131">
        <f t="shared" si="86"/>
        <v>0</v>
      </c>
      <c r="AP162" s="131">
        <f t="shared" si="87"/>
        <v>156367.22606120433</v>
      </c>
      <c r="AQ162" s="131">
        <f t="shared" si="88"/>
        <v>21029.079713721618</v>
      </c>
      <c r="AR162" s="131">
        <f t="shared" si="89"/>
        <v>2369.2003948667325</v>
      </c>
      <c r="AS162" s="131">
        <f t="shared" si="90"/>
        <v>183969.68928923988</v>
      </c>
      <c r="AT162" s="131">
        <f t="shared" si="91"/>
        <v>12339.232477788746</v>
      </c>
      <c r="AU162" s="131">
        <f t="shared" si="92"/>
        <v>0</v>
      </c>
      <c r="AV162" s="131">
        <f t="shared" si="93"/>
        <v>699290.59723593295</v>
      </c>
      <c r="AW162" s="131">
        <f t="shared" si="94"/>
        <v>15692.250740375122</v>
      </c>
      <c r="AX162" s="131">
        <f t="shared" si="95"/>
        <v>0</v>
      </c>
      <c r="AY162" s="131">
        <f t="shared" si="96"/>
        <v>254.24481737413623</v>
      </c>
      <c r="AZ162" s="131">
        <f t="shared" si="97"/>
        <v>6848.1367226061211</v>
      </c>
      <c r="BA162" s="131">
        <f t="shared" si="98"/>
        <v>7949.7778874629812</v>
      </c>
      <c r="BB162" s="131">
        <f t="shared" si="99"/>
        <v>932.87265547877587</v>
      </c>
      <c r="BC162" s="131">
        <f t="shared" si="100"/>
        <v>0</v>
      </c>
      <c r="BD162" s="131">
        <f t="shared" si="101"/>
        <v>124259.24555774927</v>
      </c>
      <c r="BE162" s="131">
        <f t="shared" si="102"/>
        <v>0</v>
      </c>
      <c r="BF162" s="131">
        <f t="shared" si="103"/>
        <v>488.64758144126358</v>
      </c>
      <c r="BG162" s="131">
        <f t="shared" si="104"/>
        <v>0</v>
      </c>
      <c r="BH162" s="131">
        <f t="shared" si="105"/>
        <v>0</v>
      </c>
    </row>
    <row r="163" spans="1:60" x14ac:dyDescent="0.25">
      <c r="A163" s="295"/>
      <c r="B163" s="295"/>
      <c r="C163" s="4" t="s">
        <v>106</v>
      </c>
      <c r="D163" s="96">
        <f t="shared" si="71"/>
        <v>5</v>
      </c>
      <c r="E163" s="2">
        <v>2</v>
      </c>
      <c r="F163" s="2">
        <v>1</v>
      </c>
      <c r="G163" s="2">
        <v>0</v>
      </c>
      <c r="H163" s="2">
        <v>1</v>
      </c>
      <c r="I163" s="2">
        <v>1</v>
      </c>
      <c r="J163" s="2">
        <v>0</v>
      </c>
      <c r="K163" s="2">
        <v>0</v>
      </c>
      <c r="L163" s="2">
        <v>0</v>
      </c>
      <c r="M163" s="2">
        <v>0</v>
      </c>
      <c r="N163" s="2">
        <v>0</v>
      </c>
      <c r="O163" s="2">
        <v>0</v>
      </c>
      <c r="P163" s="2">
        <v>0</v>
      </c>
      <c r="Q163" s="2">
        <v>0</v>
      </c>
      <c r="R163" s="2">
        <v>0</v>
      </c>
      <c r="S163" s="2">
        <v>0</v>
      </c>
      <c r="T163" s="2">
        <v>0</v>
      </c>
      <c r="U163" s="2">
        <v>0</v>
      </c>
      <c r="V163" s="2">
        <v>0</v>
      </c>
      <c r="W163" s="2">
        <v>0</v>
      </c>
      <c r="X163" s="2">
        <v>0</v>
      </c>
      <c r="Y163" s="2">
        <v>0</v>
      </c>
      <c r="Z163" s="2">
        <v>0</v>
      </c>
      <c r="AA163" s="2">
        <f t="shared" si="72"/>
        <v>2</v>
      </c>
      <c r="AB163" s="129">
        <f t="shared" si="73"/>
        <v>166330.62314906219</v>
      </c>
      <c r="AC163" s="129">
        <f t="shared" si="74"/>
        <v>27675.546643632773</v>
      </c>
      <c r="AD163" s="130">
        <f t="shared" si="75"/>
        <v>153024.5693484699</v>
      </c>
      <c r="AE163" s="130">
        <f t="shared" si="76"/>
        <v>49111.549851924974</v>
      </c>
      <c r="AF163" s="130">
        <f t="shared" si="77"/>
        <v>13203.356367226061</v>
      </c>
      <c r="AG163" s="130">
        <f t="shared" si="78"/>
        <v>143913.67226061205</v>
      </c>
      <c r="AH163" s="130">
        <f t="shared" si="79"/>
        <v>0</v>
      </c>
      <c r="AI163" s="131">
        <f t="shared" si="80"/>
        <v>46467.829466929907</v>
      </c>
      <c r="AJ163" s="131">
        <f t="shared" si="81"/>
        <v>7767.5283810463961</v>
      </c>
      <c r="AK163" s="131">
        <f t="shared" si="82"/>
        <v>4099.9469397828234</v>
      </c>
      <c r="AL163" s="131">
        <f t="shared" si="83"/>
        <v>608.34155972359326</v>
      </c>
      <c r="AM163" s="131">
        <f t="shared" si="84"/>
        <v>538076.36722606118</v>
      </c>
      <c r="AN163" s="131">
        <f t="shared" si="85"/>
        <v>3516.7818361303061</v>
      </c>
      <c r="AO163" s="131">
        <f t="shared" si="86"/>
        <v>0</v>
      </c>
      <c r="AP163" s="131">
        <f t="shared" si="87"/>
        <v>260612.04343534057</v>
      </c>
      <c r="AQ163" s="131">
        <f t="shared" si="88"/>
        <v>35048.466189536033</v>
      </c>
      <c r="AR163" s="131">
        <f t="shared" si="89"/>
        <v>3948.6673247778872</v>
      </c>
      <c r="AS163" s="131">
        <f t="shared" si="90"/>
        <v>306616.14881539979</v>
      </c>
      <c r="AT163" s="131">
        <f t="shared" si="91"/>
        <v>20565.387462981242</v>
      </c>
      <c r="AU163" s="131">
        <f t="shared" si="92"/>
        <v>0</v>
      </c>
      <c r="AV163" s="131">
        <f t="shared" si="93"/>
        <v>1165484.3287265548</v>
      </c>
      <c r="AW163" s="131">
        <f t="shared" si="94"/>
        <v>26153.751233958537</v>
      </c>
      <c r="AX163" s="131">
        <f t="shared" si="95"/>
        <v>0</v>
      </c>
      <c r="AY163" s="131">
        <f t="shared" si="96"/>
        <v>423.74136229022702</v>
      </c>
      <c r="AZ163" s="131">
        <f t="shared" si="97"/>
        <v>11413.561204343534</v>
      </c>
      <c r="BA163" s="131">
        <f t="shared" si="98"/>
        <v>13249.629812438303</v>
      </c>
      <c r="BB163" s="131">
        <f t="shared" si="99"/>
        <v>1554.7877591312931</v>
      </c>
      <c r="BC163" s="131">
        <f t="shared" si="100"/>
        <v>0</v>
      </c>
      <c r="BD163" s="131">
        <f t="shared" si="101"/>
        <v>207098.74259624878</v>
      </c>
      <c r="BE163" s="131">
        <f t="shared" si="102"/>
        <v>0</v>
      </c>
      <c r="BF163" s="131">
        <f t="shared" si="103"/>
        <v>814.41263573543938</v>
      </c>
      <c r="BG163" s="131">
        <f t="shared" si="104"/>
        <v>0</v>
      </c>
      <c r="BH163" s="131">
        <f t="shared" si="105"/>
        <v>0</v>
      </c>
    </row>
    <row r="164" spans="1:60" x14ac:dyDescent="0.25">
      <c r="A164" s="295"/>
      <c r="B164" s="295"/>
      <c r="C164" s="4" t="s">
        <v>105</v>
      </c>
      <c r="D164" s="96">
        <f t="shared" si="71"/>
        <v>6</v>
      </c>
      <c r="E164" s="2">
        <v>4</v>
      </c>
      <c r="F164" s="2">
        <v>1</v>
      </c>
      <c r="G164" s="2">
        <v>0</v>
      </c>
      <c r="H164" s="2">
        <v>1</v>
      </c>
      <c r="I164" s="2">
        <v>0</v>
      </c>
      <c r="J164" s="2">
        <v>0</v>
      </c>
      <c r="K164" s="2">
        <v>0</v>
      </c>
      <c r="L164" s="2">
        <v>0</v>
      </c>
      <c r="M164" s="2">
        <v>0</v>
      </c>
      <c r="N164" s="2">
        <v>0</v>
      </c>
      <c r="O164" s="2">
        <v>0</v>
      </c>
      <c r="P164" s="2">
        <v>0</v>
      </c>
      <c r="Q164" s="2">
        <v>0</v>
      </c>
      <c r="R164" s="2">
        <v>0</v>
      </c>
      <c r="S164" s="2">
        <v>0</v>
      </c>
      <c r="T164" s="2">
        <v>0</v>
      </c>
      <c r="U164" s="2">
        <v>0</v>
      </c>
      <c r="V164" s="2">
        <v>0</v>
      </c>
      <c r="W164" s="2">
        <v>0</v>
      </c>
      <c r="X164" s="2">
        <v>0</v>
      </c>
      <c r="Y164" s="2">
        <v>0</v>
      </c>
      <c r="Z164" s="2">
        <v>0</v>
      </c>
      <c r="AA164" s="2">
        <f t="shared" si="72"/>
        <v>1</v>
      </c>
      <c r="AB164" s="129">
        <f t="shared" si="73"/>
        <v>199596.74777887465</v>
      </c>
      <c r="AC164" s="129">
        <f t="shared" si="74"/>
        <v>33210.655972359331</v>
      </c>
      <c r="AD164" s="130">
        <f t="shared" si="75"/>
        <v>183629.48321816386</v>
      </c>
      <c r="AE164" s="130">
        <f t="shared" si="76"/>
        <v>58933.859822309969</v>
      </c>
      <c r="AF164" s="130">
        <f t="shared" si="77"/>
        <v>15844.027640671273</v>
      </c>
      <c r="AG164" s="130">
        <f t="shared" si="78"/>
        <v>172696.40671273443</v>
      </c>
      <c r="AH164" s="130">
        <f t="shared" si="79"/>
        <v>0</v>
      </c>
      <c r="AI164" s="131">
        <f t="shared" si="80"/>
        <v>55761.395360315888</v>
      </c>
      <c r="AJ164" s="131">
        <f t="shared" si="81"/>
        <v>9321.0340572556761</v>
      </c>
      <c r="AK164" s="131">
        <f t="shared" si="82"/>
        <v>4919.9363277393877</v>
      </c>
      <c r="AL164" s="131">
        <f t="shared" si="83"/>
        <v>730.00987166831192</v>
      </c>
      <c r="AM164" s="131">
        <f t="shared" si="84"/>
        <v>645691.64067127346</v>
      </c>
      <c r="AN164" s="131">
        <f t="shared" si="85"/>
        <v>4220.1382033563677</v>
      </c>
      <c r="AO164" s="131">
        <f t="shared" si="86"/>
        <v>0</v>
      </c>
      <c r="AP164" s="131">
        <f t="shared" si="87"/>
        <v>312734.45212240866</v>
      </c>
      <c r="AQ164" s="131">
        <f t="shared" si="88"/>
        <v>42058.159427443235</v>
      </c>
      <c r="AR164" s="131">
        <f t="shared" si="89"/>
        <v>4738.400789733465</v>
      </c>
      <c r="AS164" s="131">
        <f t="shared" si="90"/>
        <v>367939.37857847975</v>
      </c>
      <c r="AT164" s="131">
        <f t="shared" si="91"/>
        <v>24678.464955577492</v>
      </c>
      <c r="AU164" s="131">
        <f t="shared" si="92"/>
        <v>0</v>
      </c>
      <c r="AV164" s="131">
        <f t="shared" si="93"/>
        <v>1398581.1944718659</v>
      </c>
      <c r="AW164" s="131">
        <f t="shared" si="94"/>
        <v>31384.501480750245</v>
      </c>
      <c r="AX164" s="131">
        <f t="shared" si="95"/>
        <v>0</v>
      </c>
      <c r="AY164" s="131">
        <f t="shared" si="96"/>
        <v>508.48963474827247</v>
      </c>
      <c r="AZ164" s="131">
        <f t="shared" si="97"/>
        <v>13696.273445212242</v>
      </c>
      <c r="BA164" s="131">
        <f t="shared" si="98"/>
        <v>15899.555774925962</v>
      </c>
      <c r="BB164" s="131">
        <f t="shared" si="99"/>
        <v>1865.7453109575517</v>
      </c>
      <c r="BC164" s="131">
        <f t="shared" si="100"/>
        <v>0</v>
      </c>
      <c r="BD164" s="131">
        <f t="shared" si="101"/>
        <v>248518.49111549853</v>
      </c>
      <c r="BE164" s="131">
        <f t="shared" si="102"/>
        <v>0</v>
      </c>
      <c r="BF164" s="131">
        <f t="shared" si="103"/>
        <v>977.29516288252717</v>
      </c>
      <c r="BG164" s="131">
        <f t="shared" si="104"/>
        <v>0</v>
      </c>
      <c r="BH164" s="131">
        <f t="shared" si="105"/>
        <v>0</v>
      </c>
    </row>
    <row r="165" spans="1:60" x14ac:dyDescent="0.25">
      <c r="A165" s="295"/>
      <c r="B165" s="295"/>
      <c r="C165" s="4" t="s">
        <v>104</v>
      </c>
      <c r="D165" s="96">
        <f t="shared" si="71"/>
        <v>5</v>
      </c>
      <c r="E165" s="2">
        <v>2</v>
      </c>
      <c r="F165" s="2">
        <v>3</v>
      </c>
      <c r="G165" s="2">
        <v>0</v>
      </c>
      <c r="H165" s="2">
        <v>0</v>
      </c>
      <c r="I165" s="2">
        <v>0</v>
      </c>
      <c r="J165" s="2">
        <v>0</v>
      </c>
      <c r="K165" s="2">
        <v>0</v>
      </c>
      <c r="L165" s="2">
        <v>0</v>
      </c>
      <c r="M165" s="2">
        <v>0</v>
      </c>
      <c r="N165" s="2">
        <v>0</v>
      </c>
      <c r="O165" s="2">
        <v>0</v>
      </c>
      <c r="P165" s="2">
        <v>0</v>
      </c>
      <c r="Q165" s="2">
        <v>0</v>
      </c>
      <c r="R165" s="2">
        <v>0</v>
      </c>
      <c r="S165" s="2">
        <v>0</v>
      </c>
      <c r="T165" s="2">
        <v>0</v>
      </c>
      <c r="U165" s="2">
        <v>0</v>
      </c>
      <c r="V165" s="2">
        <v>0</v>
      </c>
      <c r="W165" s="2">
        <v>0</v>
      </c>
      <c r="X165" s="2">
        <v>0</v>
      </c>
      <c r="Y165" s="2">
        <v>0</v>
      </c>
      <c r="Z165" s="2">
        <v>0</v>
      </c>
      <c r="AA165" s="2">
        <f t="shared" si="72"/>
        <v>0</v>
      </c>
      <c r="AB165" s="129">
        <f t="shared" si="73"/>
        <v>166330.62314906219</v>
      </c>
      <c r="AC165" s="129">
        <f t="shared" si="74"/>
        <v>27675.546643632773</v>
      </c>
      <c r="AD165" s="130">
        <f t="shared" si="75"/>
        <v>153024.5693484699</v>
      </c>
      <c r="AE165" s="130">
        <f t="shared" si="76"/>
        <v>49111.549851924974</v>
      </c>
      <c r="AF165" s="130">
        <f t="shared" si="77"/>
        <v>13203.356367226061</v>
      </c>
      <c r="AG165" s="130">
        <f t="shared" si="78"/>
        <v>143913.67226061205</v>
      </c>
      <c r="AH165" s="130">
        <f t="shared" si="79"/>
        <v>0</v>
      </c>
      <c r="AI165" s="131">
        <f t="shared" si="80"/>
        <v>46467.829466929907</v>
      </c>
      <c r="AJ165" s="131">
        <f t="shared" si="81"/>
        <v>7767.5283810463961</v>
      </c>
      <c r="AK165" s="131">
        <f t="shared" si="82"/>
        <v>4099.9469397828234</v>
      </c>
      <c r="AL165" s="131">
        <f t="shared" si="83"/>
        <v>608.34155972359326</v>
      </c>
      <c r="AM165" s="131">
        <f t="shared" si="84"/>
        <v>538076.36722606118</v>
      </c>
      <c r="AN165" s="131">
        <f t="shared" si="85"/>
        <v>3516.7818361303061</v>
      </c>
      <c r="AO165" s="131">
        <f t="shared" si="86"/>
        <v>0</v>
      </c>
      <c r="AP165" s="131">
        <f t="shared" si="87"/>
        <v>260612.04343534057</v>
      </c>
      <c r="AQ165" s="131">
        <f t="shared" si="88"/>
        <v>35048.466189536033</v>
      </c>
      <c r="AR165" s="131">
        <f t="shared" si="89"/>
        <v>3948.6673247778872</v>
      </c>
      <c r="AS165" s="131">
        <f t="shared" si="90"/>
        <v>306616.14881539979</v>
      </c>
      <c r="AT165" s="131">
        <f t="shared" si="91"/>
        <v>20565.387462981242</v>
      </c>
      <c r="AU165" s="131">
        <f t="shared" si="92"/>
        <v>0</v>
      </c>
      <c r="AV165" s="131">
        <f t="shared" si="93"/>
        <v>1165484.3287265548</v>
      </c>
      <c r="AW165" s="131">
        <f t="shared" si="94"/>
        <v>26153.751233958537</v>
      </c>
      <c r="AX165" s="131">
        <f t="shared" si="95"/>
        <v>0</v>
      </c>
      <c r="AY165" s="131">
        <f t="shared" si="96"/>
        <v>423.74136229022702</v>
      </c>
      <c r="AZ165" s="131">
        <f t="shared" si="97"/>
        <v>11413.561204343534</v>
      </c>
      <c r="BA165" s="131">
        <f t="shared" si="98"/>
        <v>13249.629812438303</v>
      </c>
      <c r="BB165" s="131">
        <f t="shared" si="99"/>
        <v>1554.7877591312931</v>
      </c>
      <c r="BC165" s="131">
        <f t="shared" si="100"/>
        <v>0</v>
      </c>
      <c r="BD165" s="131">
        <f t="shared" si="101"/>
        <v>207098.74259624878</v>
      </c>
      <c r="BE165" s="131">
        <f t="shared" si="102"/>
        <v>0</v>
      </c>
      <c r="BF165" s="131">
        <f t="shared" si="103"/>
        <v>814.41263573543938</v>
      </c>
      <c r="BG165" s="131">
        <f t="shared" si="104"/>
        <v>0</v>
      </c>
      <c r="BH165" s="131">
        <f t="shared" si="105"/>
        <v>0</v>
      </c>
    </row>
    <row r="166" spans="1:60" x14ac:dyDescent="0.25">
      <c r="A166" s="295"/>
      <c r="B166" s="295"/>
      <c r="C166" s="4" t="s">
        <v>103</v>
      </c>
      <c r="D166" s="96">
        <f t="shared" si="71"/>
        <v>11</v>
      </c>
      <c r="E166" s="2">
        <v>4</v>
      </c>
      <c r="F166" s="2">
        <v>3</v>
      </c>
      <c r="G166" s="2">
        <v>2</v>
      </c>
      <c r="H166" s="2">
        <v>1</v>
      </c>
      <c r="I166" s="2">
        <v>0</v>
      </c>
      <c r="J166" s="2">
        <v>0</v>
      </c>
      <c r="K166" s="2">
        <v>0</v>
      </c>
      <c r="L166" s="2">
        <v>0</v>
      </c>
      <c r="M166" s="2">
        <v>0</v>
      </c>
      <c r="N166" s="2">
        <v>0</v>
      </c>
      <c r="O166" s="2">
        <v>0</v>
      </c>
      <c r="P166" s="2">
        <v>0</v>
      </c>
      <c r="Q166" s="2">
        <v>0</v>
      </c>
      <c r="R166" s="2">
        <v>0</v>
      </c>
      <c r="S166" s="2">
        <v>0</v>
      </c>
      <c r="T166" s="2">
        <v>0</v>
      </c>
      <c r="U166" s="2">
        <v>0</v>
      </c>
      <c r="V166" s="2">
        <v>0</v>
      </c>
      <c r="W166" s="2">
        <v>0</v>
      </c>
      <c r="X166" s="2">
        <v>0</v>
      </c>
      <c r="Y166" s="2">
        <v>0</v>
      </c>
      <c r="Z166" s="2">
        <v>1</v>
      </c>
      <c r="AA166" s="2">
        <f t="shared" si="72"/>
        <v>3</v>
      </c>
      <c r="AB166" s="129">
        <f t="shared" si="73"/>
        <v>365927.3709279368</v>
      </c>
      <c r="AC166" s="129">
        <f t="shared" si="74"/>
        <v>60886.202615992101</v>
      </c>
      <c r="AD166" s="130">
        <f t="shared" si="75"/>
        <v>336654.05256663373</v>
      </c>
      <c r="AE166" s="130">
        <f t="shared" si="76"/>
        <v>108045.40967423495</v>
      </c>
      <c r="AF166" s="130">
        <f t="shared" si="77"/>
        <v>29047.384007897334</v>
      </c>
      <c r="AG166" s="130">
        <f t="shared" si="78"/>
        <v>316610.07897334651</v>
      </c>
      <c r="AH166" s="130">
        <f t="shared" si="79"/>
        <v>0</v>
      </c>
      <c r="AI166" s="131">
        <f t="shared" si="80"/>
        <v>102229.22482724579</v>
      </c>
      <c r="AJ166" s="131">
        <f t="shared" si="81"/>
        <v>17088.562438302073</v>
      </c>
      <c r="AK166" s="131">
        <f t="shared" si="82"/>
        <v>9019.8832675222111</v>
      </c>
      <c r="AL166" s="131">
        <f t="shared" si="83"/>
        <v>1338.3514313919052</v>
      </c>
      <c r="AM166" s="131">
        <f t="shared" si="84"/>
        <v>1183768.0078973346</v>
      </c>
      <c r="AN166" s="131">
        <f t="shared" si="85"/>
        <v>7736.9200394866739</v>
      </c>
      <c r="AO166" s="131">
        <f t="shared" si="86"/>
        <v>0</v>
      </c>
      <c r="AP166" s="131">
        <f t="shared" si="87"/>
        <v>573346.49555774929</v>
      </c>
      <c r="AQ166" s="131">
        <f t="shared" si="88"/>
        <v>77106.625616979261</v>
      </c>
      <c r="AR166" s="131">
        <f t="shared" si="89"/>
        <v>8687.0681145113522</v>
      </c>
      <c r="AS166" s="131">
        <f t="shared" si="90"/>
        <v>674555.5273938796</v>
      </c>
      <c r="AT166" s="131">
        <f t="shared" si="91"/>
        <v>45243.852418558738</v>
      </c>
      <c r="AU166" s="131">
        <f t="shared" si="92"/>
        <v>0</v>
      </c>
      <c r="AV166" s="131">
        <f t="shared" si="93"/>
        <v>2564065.5231984206</v>
      </c>
      <c r="AW166" s="131">
        <f t="shared" si="94"/>
        <v>57538.252714708782</v>
      </c>
      <c r="AX166" s="131">
        <f t="shared" si="95"/>
        <v>0</v>
      </c>
      <c r="AY166" s="131">
        <f t="shared" si="96"/>
        <v>932.23099703849948</v>
      </c>
      <c r="AZ166" s="131">
        <f t="shared" si="97"/>
        <v>25109.834649555774</v>
      </c>
      <c r="BA166" s="131">
        <f t="shared" si="98"/>
        <v>29149.185587364263</v>
      </c>
      <c r="BB166" s="131">
        <f t="shared" si="99"/>
        <v>3420.5330700888449</v>
      </c>
      <c r="BC166" s="131">
        <f t="shared" si="100"/>
        <v>0</v>
      </c>
      <c r="BD166" s="131">
        <f t="shared" si="101"/>
        <v>455617.23371174734</v>
      </c>
      <c r="BE166" s="131">
        <f t="shared" si="102"/>
        <v>0</v>
      </c>
      <c r="BF166" s="131">
        <f t="shared" si="103"/>
        <v>1791.7077986179665</v>
      </c>
      <c r="BG166" s="131">
        <f t="shared" si="104"/>
        <v>0</v>
      </c>
      <c r="BH166" s="131">
        <f t="shared" si="105"/>
        <v>0</v>
      </c>
    </row>
    <row r="167" spans="1:60" x14ac:dyDescent="0.25">
      <c r="A167" s="290"/>
      <c r="B167" s="290"/>
      <c r="C167" s="4" t="s">
        <v>102</v>
      </c>
      <c r="D167" s="96">
        <f t="shared" si="71"/>
        <v>5</v>
      </c>
      <c r="E167" s="2">
        <v>2</v>
      </c>
      <c r="F167" s="2">
        <v>1</v>
      </c>
      <c r="G167" s="2">
        <v>1</v>
      </c>
      <c r="H167" s="2">
        <v>0</v>
      </c>
      <c r="I167" s="2">
        <v>1</v>
      </c>
      <c r="J167" s="2">
        <v>0</v>
      </c>
      <c r="K167" s="2">
        <v>0</v>
      </c>
      <c r="L167" s="2">
        <v>0</v>
      </c>
      <c r="M167" s="2">
        <v>0</v>
      </c>
      <c r="N167" s="2">
        <v>0</v>
      </c>
      <c r="O167" s="2">
        <v>0</v>
      </c>
      <c r="P167" s="2">
        <v>0</v>
      </c>
      <c r="Q167" s="2">
        <v>0</v>
      </c>
      <c r="R167" s="2">
        <v>0</v>
      </c>
      <c r="S167" s="2">
        <v>0</v>
      </c>
      <c r="T167" s="2">
        <v>0</v>
      </c>
      <c r="U167" s="2">
        <v>0</v>
      </c>
      <c r="V167" s="2">
        <v>0</v>
      </c>
      <c r="W167" s="2">
        <v>0</v>
      </c>
      <c r="X167" s="2">
        <v>0</v>
      </c>
      <c r="Y167" s="2">
        <v>0</v>
      </c>
      <c r="Z167" s="2">
        <v>0</v>
      </c>
      <c r="AA167" s="2">
        <f t="shared" si="72"/>
        <v>2</v>
      </c>
      <c r="AB167" s="129">
        <f t="shared" si="73"/>
        <v>166330.62314906219</v>
      </c>
      <c r="AC167" s="129">
        <f t="shared" si="74"/>
        <v>27675.546643632773</v>
      </c>
      <c r="AD167" s="130">
        <f t="shared" si="75"/>
        <v>153024.5693484699</v>
      </c>
      <c r="AE167" s="130">
        <f t="shared" si="76"/>
        <v>49111.549851924974</v>
      </c>
      <c r="AF167" s="130">
        <f t="shared" si="77"/>
        <v>13203.356367226061</v>
      </c>
      <c r="AG167" s="130">
        <f t="shared" si="78"/>
        <v>143913.67226061205</v>
      </c>
      <c r="AH167" s="130">
        <f t="shared" si="79"/>
        <v>0</v>
      </c>
      <c r="AI167" s="131">
        <f t="shared" si="80"/>
        <v>46467.829466929907</v>
      </c>
      <c r="AJ167" s="131">
        <f t="shared" si="81"/>
        <v>7767.5283810463961</v>
      </c>
      <c r="AK167" s="131">
        <f t="shared" si="82"/>
        <v>4099.9469397828234</v>
      </c>
      <c r="AL167" s="131">
        <f t="shared" si="83"/>
        <v>608.34155972359326</v>
      </c>
      <c r="AM167" s="131">
        <f t="shared" si="84"/>
        <v>538076.36722606118</v>
      </c>
      <c r="AN167" s="131">
        <f t="shared" si="85"/>
        <v>3516.7818361303061</v>
      </c>
      <c r="AO167" s="131">
        <f t="shared" si="86"/>
        <v>0</v>
      </c>
      <c r="AP167" s="131">
        <f t="shared" si="87"/>
        <v>260612.04343534057</v>
      </c>
      <c r="AQ167" s="131">
        <f t="shared" si="88"/>
        <v>35048.466189536033</v>
      </c>
      <c r="AR167" s="131">
        <f t="shared" si="89"/>
        <v>3948.6673247778872</v>
      </c>
      <c r="AS167" s="131">
        <f t="shared" si="90"/>
        <v>306616.14881539979</v>
      </c>
      <c r="AT167" s="131">
        <f t="shared" si="91"/>
        <v>20565.387462981242</v>
      </c>
      <c r="AU167" s="131">
        <f t="shared" si="92"/>
        <v>0</v>
      </c>
      <c r="AV167" s="131">
        <f t="shared" si="93"/>
        <v>1165484.3287265548</v>
      </c>
      <c r="AW167" s="131">
        <f t="shared" si="94"/>
        <v>26153.751233958537</v>
      </c>
      <c r="AX167" s="131">
        <f t="shared" si="95"/>
        <v>0</v>
      </c>
      <c r="AY167" s="131">
        <f t="shared" si="96"/>
        <v>423.74136229022702</v>
      </c>
      <c r="AZ167" s="131">
        <f t="shared" si="97"/>
        <v>11413.561204343534</v>
      </c>
      <c r="BA167" s="131">
        <f t="shared" si="98"/>
        <v>13249.629812438303</v>
      </c>
      <c r="BB167" s="131">
        <f t="shared" si="99"/>
        <v>1554.7877591312931</v>
      </c>
      <c r="BC167" s="131">
        <f t="shared" si="100"/>
        <v>0</v>
      </c>
      <c r="BD167" s="131">
        <f t="shared" si="101"/>
        <v>207098.74259624878</v>
      </c>
      <c r="BE167" s="131">
        <f t="shared" si="102"/>
        <v>0</v>
      </c>
      <c r="BF167" s="131">
        <f t="shared" si="103"/>
        <v>814.41263573543938</v>
      </c>
      <c r="BG167" s="131">
        <f t="shared" si="104"/>
        <v>0</v>
      </c>
      <c r="BH167" s="131">
        <f t="shared" si="105"/>
        <v>0</v>
      </c>
    </row>
    <row r="168" spans="1:60" x14ac:dyDescent="0.25">
      <c r="A168" s="294" t="s">
        <v>101</v>
      </c>
      <c r="B168" s="297">
        <v>345</v>
      </c>
      <c r="C168" s="4" t="s">
        <v>100</v>
      </c>
      <c r="D168" s="96">
        <f t="shared" si="71"/>
        <v>117</v>
      </c>
      <c r="E168" s="2">
        <v>3</v>
      </c>
      <c r="F168" s="2">
        <v>17</v>
      </c>
      <c r="G168" s="2">
        <v>32</v>
      </c>
      <c r="H168" s="2">
        <v>59</v>
      </c>
      <c r="I168" s="2">
        <v>1</v>
      </c>
      <c r="J168" s="2">
        <v>0</v>
      </c>
      <c r="K168" s="2">
        <v>0</v>
      </c>
      <c r="L168" s="2">
        <v>0</v>
      </c>
      <c r="M168" s="2">
        <v>0</v>
      </c>
      <c r="N168" s="2">
        <v>0</v>
      </c>
      <c r="O168" s="2">
        <v>0</v>
      </c>
      <c r="P168" s="2">
        <v>0</v>
      </c>
      <c r="Q168" s="2">
        <v>0</v>
      </c>
      <c r="R168" s="2">
        <v>0</v>
      </c>
      <c r="S168" s="2">
        <v>0</v>
      </c>
      <c r="T168" s="2">
        <v>0</v>
      </c>
      <c r="U168" s="2">
        <v>0</v>
      </c>
      <c r="V168" s="2">
        <v>0</v>
      </c>
      <c r="W168" s="2">
        <v>0</v>
      </c>
      <c r="X168" s="2">
        <v>0</v>
      </c>
      <c r="Y168" s="2">
        <v>0</v>
      </c>
      <c r="Z168" s="2">
        <v>5</v>
      </c>
      <c r="AA168" s="2">
        <f t="shared" si="72"/>
        <v>92</v>
      </c>
      <c r="AB168" s="129">
        <f t="shared" si="73"/>
        <v>3892136.5816880553</v>
      </c>
      <c r="AC168" s="129">
        <f t="shared" si="74"/>
        <v>647607.79146100697</v>
      </c>
      <c r="AD168" s="130">
        <f t="shared" si="75"/>
        <v>3580774.9227541955</v>
      </c>
      <c r="AE168" s="130">
        <f t="shared" si="76"/>
        <v>1149210.2665350444</v>
      </c>
      <c r="AF168" s="130">
        <f t="shared" si="77"/>
        <v>308958.53899308981</v>
      </c>
      <c r="AG168" s="130">
        <f t="shared" si="78"/>
        <v>3367579.9308983218</v>
      </c>
      <c r="AH168" s="130">
        <f t="shared" si="79"/>
        <v>0</v>
      </c>
      <c r="AI168" s="131">
        <f t="shared" si="80"/>
        <v>1087347.2095261598</v>
      </c>
      <c r="AJ168" s="131">
        <f t="shared" si="81"/>
        <v>181760.16411648568</v>
      </c>
      <c r="AK168" s="131">
        <f t="shared" si="82"/>
        <v>95938.758390918068</v>
      </c>
      <c r="AL168" s="131">
        <f t="shared" si="83"/>
        <v>14235.192497532082</v>
      </c>
      <c r="AM168" s="131">
        <f t="shared" si="84"/>
        <v>12590986.993089832</v>
      </c>
      <c r="AN168" s="131">
        <f t="shared" si="85"/>
        <v>82292.694965449162</v>
      </c>
      <c r="AO168" s="131">
        <f t="shared" si="86"/>
        <v>0</v>
      </c>
      <c r="AP168" s="131">
        <f t="shared" si="87"/>
        <v>6098321.8163869688</v>
      </c>
      <c r="AQ168" s="131">
        <f t="shared" si="88"/>
        <v>820134.10883514304</v>
      </c>
      <c r="AR168" s="131">
        <f t="shared" si="89"/>
        <v>92398.815399802566</v>
      </c>
      <c r="AS168" s="131">
        <f t="shared" si="90"/>
        <v>7174817.8822803553</v>
      </c>
      <c r="AT168" s="131">
        <f t="shared" si="91"/>
        <v>481230.0666337611</v>
      </c>
      <c r="AU168" s="131">
        <f t="shared" si="92"/>
        <v>0</v>
      </c>
      <c r="AV168" s="131">
        <f t="shared" si="93"/>
        <v>27272333.292201381</v>
      </c>
      <c r="AW168" s="131">
        <f t="shared" si="94"/>
        <v>611997.77887462976</v>
      </c>
      <c r="AX168" s="131">
        <f t="shared" si="95"/>
        <v>0</v>
      </c>
      <c r="AY168" s="131">
        <f t="shared" si="96"/>
        <v>9915.5478775913125</v>
      </c>
      <c r="AZ168" s="131">
        <f t="shared" si="97"/>
        <v>267077.33218163869</v>
      </c>
      <c r="BA168" s="131">
        <f t="shared" si="98"/>
        <v>310041.33761105628</v>
      </c>
      <c r="BB168" s="131">
        <f t="shared" si="99"/>
        <v>36382.033563672259</v>
      </c>
      <c r="BC168" s="131">
        <f t="shared" si="100"/>
        <v>0</v>
      </c>
      <c r="BD168" s="131">
        <f t="shared" si="101"/>
        <v>4846110.5767522212</v>
      </c>
      <c r="BE168" s="131">
        <f t="shared" si="102"/>
        <v>0</v>
      </c>
      <c r="BF168" s="131">
        <f t="shared" si="103"/>
        <v>19057.255676209279</v>
      </c>
      <c r="BG168" s="131">
        <f t="shared" si="104"/>
        <v>0</v>
      </c>
      <c r="BH168" s="131">
        <f t="shared" si="105"/>
        <v>0</v>
      </c>
    </row>
    <row r="169" spans="1:60" x14ac:dyDescent="0.25">
      <c r="A169" s="295"/>
      <c r="B169" s="295"/>
      <c r="C169" s="5" t="s">
        <v>99</v>
      </c>
      <c r="D169" s="96">
        <f t="shared" si="71"/>
        <v>9</v>
      </c>
      <c r="E169" s="2">
        <v>2</v>
      </c>
      <c r="F169" s="2">
        <v>2</v>
      </c>
      <c r="G169" s="2">
        <v>1</v>
      </c>
      <c r="H169" s="2">
        <v>4</v>
      </c>
      <c r="I169" s="2">
        <v>0</v>
      </c>
      <c r="J169" s="2">
        <v>0</v>
      </c>
      <c r="K169" s="2">
        <v>0</v>
      </c>
      <c r="L169" s="2">
        <v>0</v>
      </c>
      <c r="M169" s="2">
        <v>0</v>
      </c>
      <c r="N169" s="2">
        <v>0</v>
      </c>
      <c r="O169" s="2">
        <v>0</v>
      </c>
      <c r="P169" s="2">
        <v>0</v>
      </c>
      <c r="Q169" s="2">
        <v>0</v>
      </c>
      <c r="R169" s="2">
        <v>0</v>
      </c>
      <c r="S169" s="2">
        <v>0</v>
      </c>
      <c r="T169" s="2">
        <v>0</v>
      </c>
      <c r="U169" s="2">
        <v>0</v>
      </c>
      <c r="V169" s="2">
        <v>0</v>
      </c>
      <c r="W169" s="2">
        <v>0</v>
      </c>
      <c r="X169" s="2">
        <v>0</v>
      </c>
      <c r="Y169" s="2">
        <v>0</v>
      </c>
      <c r="Z169" s="2">
        <v>0</v>
      </c>
      <c r="AA169" s="2">
        <f t="shared" si="72"/>
        <v>5</v>
      </c>
      <c r="AB169" s="129">
        <f t="shared" si="73"/>
        <v>299395.12166831194</v>
      </c>
      <c r="AC169" s="129">
        <f t="shared" si="74"/>
        <v>49815.983958538993</v>
      </c>
      <c r="AD169" s="130">
        <f t="shared" si="75"/>
        <v>275444.22482724581</v>
      </c>
      <c r="AE169" s="130">
        <f t="shared" si="76"/>
        <v>88400.789733464946</v>
      </c>
      <c r="AF169" s="130">
        <f t="shared" si="77"/>
        <v>23766.041461006909</v>
      </c>
      <c r="AG169" s="130">
        <f t="shared" si="78"/>
        <v>259044.61006910168</v>
      </c>
      <c r="AH169" s="130">
        <f t="shared" si="79"/>
        <v>0</v>
      </c>
      <c r="AI169" s="131">
        <f t="shared" si="80"/>
        <v>83642.093040473832</v>
      </c>
      <c r="AJ169" s="131">
        <f t="shared" si="81"/>
        <v>13981.551085883513</v>
      </c>
      <c r="AK169" s="131">
        <f t="shared" si="82"/>
        <v>7379.9044916090816</v>
      </c>
      <c r="AL169" s="131">
        <f t="shared" si="83"/>
        <v>1095.0148075024679</v>
      </c>
      <c r="AM169" s="131">
        <f t="shared" si="84"/>
        <v>968537.46100691019</v>
      </c>
      <c r="AN169" s="131">
        <f t="shared" si="85"/>
        <v>6330.2073050345516</v>
      </c>
      <c r="AO169" s="131">
        <f t="shared" si="86"/>
        <v>0</v>
      </c>
      <c r="AP169" s="131">
        <f t="shared" si="87"/>
        <v>469101.678183613</v>
      </c>
      <c r="AQ169" s="131">
        <f t="shared" si="88"/>
        <v>63087.239141164857</v>
      </c>
      <c r="AR169" s="131">
        <f t="shared" si="89"/>
        <v>7107.6011846001975</v>
      </c>
      <c r="AS169" s="131">
        <f t="shared" si="90"/>
        <v>551909.06786771957</v>
      </c>
      <c r="AT169" s="131">
        <f t="shared" si="91"/>
        <v>37017.697433366237</v>
      </c>
      <c r="AU169" s="131">
        <f t="shared" si="92"/>
        <v>0</v>
      </c>
      <c r="AV169" s="131">
        <f t="shared" si="93"/>
        <v>2097871.7917077988</v>
      </c>
      <c r="AW169" s="131">
        <f t="shared" si="94"/>
        <v>47076.752221125367</v>
      </c>
      <c r="AX169" s="131">
        <f t="shared" si="95"/>
        <v>0</v>
      </c>
      <c r="AY169" s="131">
        <f t="shared" si="96"/>
        <v>762.7344521224087</v>
      </c>
      <c r="AZ169" s="131">
        <f t="shared" si="97"/>
        <v>20544.410167818362</v>
      </c>
      <c r="BA169" s="131">
        <f t="shared" si="98"/>
        <v>23849.333662388945</v>
      </c>
      <c r="BB169" s="131">
        <f t="shared" si="99"/>
        <v>2798.6179664363276</v>
      </c>
      <c r="BC169" s="131">
        <f t="shared" si="100"/>
        <v>0</v>
      </c>
      <c r="BD169" s="131">
        <f t="shared" si="101"/>
        <v>372777.73667324777</v>
      </c>
      <c r="BE169" s="131">
        <f t="shared" si="102"/>
        <v>0</v>
      </c>
      <c r="BF169" s="131">
        <f t="shared" si="103"/>
        <v>1465.9427443237907</v>
      </c>
      <c r="BG169" s="131">
        <f t="shared" si="104"/>
        <v>0</v>
      </c>
      <c r="BH169" s="131">
        <f t="shared" si="105"/>
        <v>0</v>
      </c>
    </row>
    <row r="170" spans="1:60" x14ac:dyDescent="0.25">
      <c r="A170" s="295"/>
      <c r="B170" s="295"/>
      <c r="C170" s="4" t="s">
        <v>98</v>
      </c>
      <c r="D170" s="96">
        <f t="shared" si="71"/>
        <v>7</v>
      </c>
      <c r="E170" s="2">
        <v>2</v>
      </c>
      <c r="F170" s="2">
        <v>3</v>
      </c>
      <c r="G170" s="2">
        <v>1</v>
      </c>
      <c r="H170" s="2">
        <v>1</v>
      </c>
      <c r="I170" s="2">
        <v>0</v>
      </c>
      <c r="J170" s="2">
        <v>0</v>
      </c>
      <c r="K170" s="2">
        <v>0</v>
      </c>
      <c r="L170" s="2">
        <v>0</v>
      </c>
      <c r="M170" s="2">
        <v>0</v>
      </c>
      <c r="N170" s="2">
        <v>0</v>
      </c>
      <c r="O170" s="2">
        <v>0</v>
      </c>
      <c r="P170" s="2">
        <v>0</v>
      </c>
      <c r="Q170" s="2">
        <v>0</v>
      </c>
      <c r="R170" s="2">
        <v>0</v>
      </c>
      <c r="S170" s="2">
        <v>0</v>
      </c>
      <c r="T170" s="2">
        <v>0</v>
      </c>
      <c r="U170" s="2">
        <v>0</v>
      </c>
      <c r="V170" s="2">
        <v>0</v>
      </c>
      <c r="W170" s="2">
        <v>0</v>
      </c>
      <c r="X170" s="2">
        <v>0</v>
      </c>
      <c r="Y170" s="2">
        <v>0</v>
      </c>
      <c r="Z170" s="2">
        <v>0</v>
      </c>
      <c r="AA170" s="2">
        <f t="shared" si="72"/>
        <v>2</v>
      </c>
      <c r="AB170" s="129">
        <f t="shared" si="73"/>
        <v>232862.87240868708</v>
      </c>
      <c r="AC170" s="129">
        <f t="shared" si="74"/>
        <v>38745.765301085885</v>
      </c>
      <c r="AD170" s="130">
        <f t="shared" si="75"/>
        <v>214234.39708785783</v>
      </c>
      <c r="AE170" s="130">
        <f t="shared" si="76"/>
        <v>68756.169792694971</v>
      </c>
      <c r="AF170" s="130">
        <f t="shared" si="77"/>
        <v>18484.698914116485</v>
      </c>
      <c r="AG170" s="130">
        <f t="shared" si="78"/>
        <v>201479.14116485685</v>
      </c>
      <c r="AH170" s="130">
        <f t="shared" si="79"/>
        <v>0</v>
      </c>
      <c r="AI170" s="131">
        <f t="shared" si="80"/>
        <v>65054.961253701869</v>
      </c>
      <c r="AJ170" s="131">
        <f t="shared" si="81"/>
        <v>10874.539733464955</v>
      </c>
      <c r="AK170" s="131">
        <f t="shared" si="82"/>
        <v>5739.9257156959529</v>
      </c>
      <c r="AL170" s="131">
        <f t="shared" si="83"/>
        <v>851.67818361303057</v>
      </c>
      <c r="AM170" s="131">
        <f t="shared" si="84"/>
        <v>753306.91411648563</v>
      </c>
      <c r="AN170" s="131">
        <f t="shared" si="85"/>
        <v>4923.4945705824284</v>
      </c>
      <c r="AO170" s="131">
        <f t="shared" si="86"/>
        <v>0</v>
      </c>
      <c r="AP170" s="131">
        <f t="shared" si="87"/>
        <v>364856.86080947681</v>
      </c>
      <c r="AQ170" s="131">
        <f t="shared" si="88"/>
        <v>49067.852665350438</v>
      </c>
      <c r="AR170" s="131">
        <f t="shared" si="89"/>
        <v>5528.1342546890419</v>
      </c>
      <c r="AS170" s="131">
        <f t="shared" si="90"/>
        <v>429262.60834155971</v>
      </c>
      <c r="AT170" s="131">
        <f t="shared" si="91"/>
        <v>28791.542448173743</v>
      </c>
      <c r="AU170" s="131">
        <f t="shared" si="92"/>
        <v>0</v>
      </c>
      <c r="AV170" s="131">
        <f t="shared" si="93"/>
        <v>1631678.0602171768</v>
      </c>
      <c r="AW170" s="131">
        <f t="shared" si="94"/>
        <v>36615.251727541952</v>
      </c>
      <c r="AX170" s="131">
        <f t="shared" si="95"/>
        <v>0</v>
      </c>
      <c r="AY170" s="131">
        <f t="shared" si="96"/>
        <v>593.2379072063178</v>
      </c>
      <c r="AZ170" s="131">
        <f t="shared" si="97"/>
        <v>15978.985686080949</v>
      </c>
      <c r="BA170" s="131">
        <f t="shared" si="98"/>
        <v>18549.481737413622</v>
      </c>
      <c r="BB170" s="131">
        <f t="shared" si="99"/>
        <v>2176.7028627838104</v>
      </c>
      <c r="BC170" s="131">
        <f t="shared" si="100"/>
        <v>0</v>
      </c>
      <c r="BD170" s="131">
        <f t="shared" si="101"/>
        <v>289938.23963474832</v>
      </c>
      <c r="BE170" s="131">
        <f t="shared" si="102"/>
        <v>0</v>
      </c>
      <c r="BF170" s="131">
        <f t="shared" si="103"/>
        <v>1140.1776900296152</v>
      </c>
      <c r="BG170" s="131">
        <f t="shared" si="104"/>
        <v>0</v>
      </c>
      <c r="BH170" s="131">
        <f t="shared" si="105"/>
        <v>0</v>
      </c>
    </row>
    <row r="171" spans="1:60" x14ac:dyDescent="0.25">
      <c r="A171" s="295"/>
      <c r="B171" s="295"/>
      <c r="C171" s="4" t="s">
        <v>97</v>
      </c>
      <c r="D171" s="96">
        <f t="shared" si="71"/>
        <v>4</v>
      </c>
      <c r="E171" s="2">
        <v>2</v>
      </c>
      <c r="F171" s="2">
        <v>2</v>
      </c>
      <c r="G171" s="2">
        <v>0</v>
      </c>
      <c r="H171" s="2">
        <v>0</v>
      </c>
      <c r="I171" s="2">
        <v>0</v>
      </c>
      <c r="J171" s="2">
        <v>0</v>
      </c>
      <c r="K171" s="2">
        <v>0</v>
      </c>
      <c r="L171" s="2">
        <v>0</v>
      </c>
      <c r="M171" s="2">
        <v>0</v>
      </c>
      <c r="N171" s="2">
        <v>0</v>
      </c>
      <c r="O171" s="2">
        <v>0</v>
      </c>
      <c r="P171" s="2">
        <v>0</v>
      </c>
      <c r="Q171" s="2">
        <v>0</v>
      </c>
      <c r="R171" s="2">
        <v>0</v>
      </c>
      <c r="S171" s="2">
        <v>0</v>
      </c>
      <c r="T171" s="2">
        <v>0</v>
      </c>
      <c r="U171" s="2">
        <v>0</v>
      </c>
      <c r="V171" s="2">
        <v>0</v>
      </c>
      <c r="W171" s="2">
        <v>0</v>
      </c>
      <c r="X171" s="2">
        <v>0</v>
      </c>
      <c r="Y171" s="2">
        <v>0</v>
      </c>
      <c r="Z171" s="2">
        <v>0</v>
      </c>
      <c r="AA171" s="2">
        <f t="shared" si="72"/>
        <v>0</v>
      </c>
      <c r="AB171" s="129">
        <f t="shared" si="73"/>
        <v>133064.49851924976</v>
      </c>
      <c r="AC171" s="129">
        <f t="shared" si="74"/>
        <v>22140.437314906219</v>
      </c>
      <c r="AD171" s="130">
        <f t="shared" si="75"/>
        <v>122419.65547877591</v>
      </c>
      <c r="AE171" s="130">
        <f t="shared" si="76"/>
        <v>39289.239881539979</v>
      </c>
      <c r="AF171" s="130">
        <f t="shared" si="77"/>
        <v>10562.685093780849</v>
      </c>
      <c r="AG171" s="130">
        <f t="shared" si="78"/>
        <v>115130.93780848963</v>
      </c>
      <c r="AH171" s="130">
        <f t="shared" si="79"/>
        <v>0</v>
      </c>
      <c r="AI171" s="131">
        <f t="shared" si="80"/>
        <v>37174.263573543925</v>
      </c>
      <c r="AJ171" s="131">
        <f t="shared" si="81"/>
        <v>6214.0227048371171</v>
      </c>
      <c r="AK171" s="131">
        <f t="shared" si="82"/>
        <v>3279.9575518262586</v>
      </c>
      <c r="AL171" s="131">
        <f t="shared" si="83"/>
        <v>486.67324777887461</v>
      </c>
      <c r="AM171" s="131">
        <f t="shared" si="84"/>
        <v>430461.09378084895</v>
      </c>
      <c r="AN171" s="131">
        <f t="shared" si="85"/>
        <v>2813.425468904245</v>
      </c>
      <c r="AO171" s="131">
        <f t="shared" si="86"/>
        <v>0</v>
      </c>
      <c r="AP171" s="131">
        <f t="shared" si="87"/>
        <v>208489.63474827245</v>
      </c>
      <c r="AQ171" s="131">
        <f t="shared" si="88"/>
        <v>28038.772951628824</v>
      </c>
      <c r="AR171" s="131">
        <f t="shared" si="89"/>
        <v>3158.9338598223098</v>
      </c>
      <c r="AS171" s="131">
        <f t="shared" si="90"/>
        <v>245292.91905231983</v>
      </c>
      <c r="AT171" s="131">
        <f t="shared" si="91"/>
        <v>16452.309970384995</v>
      </c>
      <c r="AU171" s="131">
        <f t="shared" si="92"/>
        <v>0</v>
      </c>
      <c r="AV171" s="131">
        <f t="shared" si="93"/>
        <v>932387.46298124385</v>
      </c>
      <c r="AW171" s="131">
        <f t="shared" si="94"/>
        <v>20923.00098716683</v>
      </c>
      <c r="AX171" s="131">
        <f t="shared" si="95"/>
        <v>0</v>
      </c>
      <c r="AY171" s="131">
        <f t="shared" si="96"/>
        <v>338.99308983218162</v>
      </c>
      <c r="AZ171" s="131">
        <f t="shared" si="97"/>
        <v>9130.8489634748275</v>
      </c>
      <c r="BA171" s="131">
        <f t="shared" si="98"/>
        <v>10599.703849950642</v>
      </c>
      <c r="BB171" s="131">
        <f t="shared" si="99"/>
        <v>1243.8302073050345</v>
      </c>
      <c r="BC171" s="131">
        <f t="shared" si="100"/>
        <v>0</v>
      </c>
      <c r="BD171" s="131">
        <f t="shared" si="101"/>
        <v>165678.99407699902</v>
      </c>
      <c r="BE171" s="131">
        <f t="shared" si="102"/>
        <v>0</v>
      </c>
      <c r="BF171" s="131">
        <f t="shared" si="103"/>
        <v>651.53010858835148</v>
      </c>
      <c r="BG171" s="131">
        <f t="shared" si="104"/>
        <v>0</v>
      </c>
      <c r="BH171" s="131">
        <f t="shared" si="105"/>
        <v>0</v>
      </c>
    </row>
    <row r="172" spans="1:60" x14ac:dyDescent="0.25">
      <c r="A172" s="295"/>
      <c r="B172" s="295"/>
      <c r="C172" s="4" t="s">
        <v>96</v>
      </c>
      <c r="D172" s="96">
        <f t="shared" si="71"/>
        <v>24</v>
      </c>
      <c r="E172" s="2">
        <v>3</v>
      </c>
      <c r="F172" s="2">
        <v>8</v>
      </c>
      <c r="G172" s="2">
        <v>2</v>
      </c>
      <c r="H172" s="2">
        <v>10</v>
      </c>
      <c r="I172" s="2">
        <v>0</v>
      </c>
      <c r="J172" s="2">
        <v>0</v>
      </c>
      <c r="K172" s="2">
        <v>0</v>
      </c>
      <c r="L172" s="2">
        <v>0</v>
      </c>
      <c r="M172" s="2">
        <v>0</v>
      </c>
      <c r="N172" s="2">
        <v>0</v>
      </c>
      <c r="O172" s="2">
        <v>0</v>
      </c>
      <c r="P172" s="2">
        <v>0</v>
      </c>
      <c r="Q172" s="2">
        <v>0</v>
      </c>
      <c r="R172" s="2">
        <v>0</v>
      </c>
      <c r="S172" s="2">
        <v>0</v>
      </c>
      <c r="T172" s="2">
        <v>0</v>
      </c>
      <c r="U172" s="2">
        <v>0</v>
      </c>
      <c r="V172" s="2">
        <v>0</v>
      </c>
      <c r="W172" s="2">
        <v>0</v>
      </c>
      <c r="X172" s="2">
        <v>0</v>
      </c>
      <c r="Y172" s="2">
        <v>0</v>
      </c>
      <c r="Z172" s="2">
        <v>1</v>
      </c>
      <c r="AA172" s="2">
        <f t="shared" si="72"/>
        <v>12</v>
      </c>
      <c r="AB172" s="129">
        <f t="shared" si="73"/>
        <v>798386.99111549859</v>
      </c>
      <c r="AC172" s="129">
        <f t="shared" si="74"/>
        <v>132842.62388943732</v>
      </c>
      <c r="AD172" s="130">
        <f t="shared" si="75"/>
        <v>734517.93287265545</v>
      </c>
      <c r="AE172" s="130">
        <f t="shared" si="76"/>
        <v>235735.43928923988</v>
      </c>
      <c r="AF172" s="130">
        <f t="shared" si="77"/>
        <v>63376.110562685091</v>
      </c>
      <c r="AG172" s="130">
        <f t="shared" si="78"/>
        <v>690785.62685093773</v>
      </c>
      <c r="AH172" s="130">
        <f t="shared" si="79"/>
        <v>0</v>
      </c>
      <c r="AI172" s="131">
        <f t="shared" si="80"/>
        <v>223045.58144126355</v>
      </c>
      <c r="AJ172" s="131">
        <f t="shared" si="81"/>
        <v>37284.136229022704</v>
      </c>
      <c r="AK172" s="131">
        <f t="shared" si="82"/>
        <v>19679.745310957551</v>
      </c>
      <c r="AL172" s="131">
        <f t="shared" si="83"/>
        <v>2920.0394866732477</v>
      </c>
      <c r="AM172" s="131">
        <f t="shared" si="84"/>
        <v>2582766.5626850938</v>
      </c>
      <c r="AN172" s="131">
        <f t="shared" si="85"/>
        <v>16880.552813425471</v>
      </c>
      <c r="AO172" s="131">
        <f t="shared" si="86"/>
        <v>0</v>
      </c>
      <c r="AP172" s="131">
        <f t="shared" si="87"/>
        <v>1250937.8084896347</v>
      </c>
      <c r="AQ172" s="131">
        <f t="shared" si="88"/>
        <v>168232.63770977294</v>
      </c>
      <c r="AR172" s="131">
        <f t="shared" si="89"/>
        <v>18953.60315893386</v>
      </c>
      <c r="AS172" s="131">
        <f t="shared" si="90"/>
        <v>1471757.514313919</v>
      </c>
      <c r="AT172" s="131">
        <f t="shared" si="91"/>
        <v>98713.859822309969</v>
      </c>
      <c r="AU172" s="131">
        <f t="shared" si="92"/>
        <v>0</v>
      </c>
      <c r="AV172" s="131">
        <f t="shared" si="93"/>
        <v>5594324.7778874636</v>
      </c>
      <c r="AW172" s="131">
        <f t="shared" si="94"/>
        <v>125538.00592300098</v>
      </c>
      <c r="AX172" s="131">
        <f t="shared" si="95"/>
        <v>0</v>
      </c>
      <c r="AY172" s="131">
        <f t="shared" si="96"/>
        <v>2033.9585389930899</v>
      </c>
      <c r="AZ172" s="131">
        <f t="shared" si="97"/>
        <v>54785.093780848969</v>
      </c>
      <c r="BA172" s="131">
        <f t="shared" si="98"/>
        <v>63598.22309970385</v>
      </c>
      <c r="BB172" s="131">
        <f t="shared" si="99"/>
        <v>7462.9812438302069</v>
      </c>
      <c r="BC172" s="131">
        <f t="shared" si="100"/>
        <v>0</v>
      </c>
      <c r="BD172" s="131">
        <f t="shared" si="101"/>
        <v>994073.96446199412</v>
      </c>
      <c r="BE172" s="131">
        <f t="shared" si="102"/>
        <v>0</v>
      </c>
      <c r="BF172" s="131">
        <f t="shared" si="103"/>
        <v>3909.1806515301087</v>
      </c>
      <c r="BG172" s="131">
        <f t="shared" si="104"/>
        <v>0</v>
      </c>
      <c r="BH172" s="131">
        <f t="shared" si="105"/>
        <v>0</v>
      </c>
    </row>
    <row r="173" spans="1:60" x14ac:dyDescent="0.25">
      <c r="A173" s="295"/>
      <c r="B173" s="295"/>
      <c r="C173" s="4" t="s">
        <v>95</v>
      </c>
      <c r="D173" s="96">
        <f t="shared" si="71"/>
        <v>10</v>
      </c>
      <c r="E173" s="2">
        <v>2</v>
      </c>
      <c r="F173" s="2">
        <v>4</v>
      </c>
      <c r="G173" s="2">
        <v>2</v>
      </c>
      <c r="H173" s="2">
        <v>1</v>
      </c>
      <c r="I173" s="2">
        <v>0</v>
      </c>
      <c r="J173" s="2">
        <v>0</v>
      </c>
      <c r="K173" s="2">
        <v>0</v>
      </c>
      <c r="L173" s="2">
        <v>0</v>
      </c>
      <c r="M173" s="2">
        <v>0</v>
      </c>
      <c r="N173" s="2">
        <v>0</v>
      </c>
      <c r="O173" s="2">
        <v>0</v>
      </c>
      <c r="P173" s="2">
        <v>0</v>
      </c>
      <c r="Q173" s="2">
        <v>0</v>
      </c>
      <c r="R173" s="2">
        <v>0</v>
      </c>
      <c r="S173" s="2">
        <v>0</v>
      </c>
      <c r="T173" s="2">
        <v>0</v>
      </c>
      <c r="U173" s="2">
        <v>0</v>
      </c>
      <c r="V173" s="2">
        <v>0</v>
      </c>
      <c r="W173" s="2">
        <v>0</v>
      </c>
      <c r="X173" s="2">
        <v>0</v>
      </c>
      <c r="Y173" s="2">
        <v>0</v>
      </c>
      <c r="Z173" s="2">
        <v>1</v>
      </c>
      <c r="AA173" s="2">
        <f t="shared" si="72"/>
        <v>3</v>
      </c>
      <c r="AB173" s="129">
        <f t="shared" si="73"/>
        <v>332661.24629812437</v>
      </c>
      <c r="AC173" s="129">
        <f t="shared" si="74"/>
        <v>55351.093287265547</v>
      </c>
      <c r="AD173" s="130">
        <f t="shared" si="75"/>
        <v>306049.1386969398</v>
      </c>
      <c r="AE173" s="130">
        <f t="shared" si="76"/>
        <v>98223.099703849948</v>
      </c>
      <c r="AF173" s="130">
        <f t="shared" si="77"/>
        <v>26406.712734452121</v>
      </c>
      <c r="AG173" s="130">
        <f t="shared" si="78"/>
        <v>287827.34452122409</v>
      </c>
      <c r="AH173" s="130">
        <f t="shared" si="79"/>
        <v>0</v>
      </c>
      <c r="AI173" s="131">
        <f t="shared" si="80"/>
        <v>92935.658933859813</v>
      </c>
      <c r="AJ173" s="131">
        <f t="shared" si="81"/>
        <v>15535.056762092792</v>
      </c>
      <c r="AK173" s="131">
        <f t="shared" si="82"/>
        <v>8199.8938795656468</v>
      </c>
      <c r="AL173" s="131">
        <f t="shared" si="83"/>
        <v>1216.6831194471865</v>
      </c>
      <c r="AM173" s="131">
        <f t="shared" si="84"/>
        <v>1076152.7344521224</v>
      </c>
      <c r="AN173" s="131">
        <f t="shared" si="85"/>
        <v>7033.5636722606123</v>
      </c>
      <c r="AO173" s="131">
        <f t="shared" si="86"/>
        <v>0</v>
      </c>
      <c r="AP173" s="131">
        <f t="shared" si="87"/>
        <v>521224.08687068115</v>
      </c>
      <c r="AQ173" s="131">
        <f t="shared" si="88"/>
        <v>70096.932379072066</v>
      </c>
      <c r="AR173" s="131">
        <f t="shared" si="89"/>
        <v>7897.3346495557744</v>
      </c>
      <c r="AS173" s="131">
        <f t="shared" si="90"/>
        <v>613232.29763079959</v>
      </c>
      <c r="AT173" s="131">
        <f t="shared" si="91"/>
        <v>41130.774925962483</v>
      </c>
      <c r="AU173" s="131">
        <f t="shared" si="92"/>
        <v>0</v>
      </c>
      <c r="AV173" s="131">
        <f t="shared" si="93"/>
        <v>2330968.6574531095</v>
      </c>
      <c r="AW173" s="131">
        <f t="shared" si="94"/>
        <v>52307.502467917075</v>
      </c>
      <c r="AX173" s="131">
        <f t="shared" si="95"/>
        <v>0</v>
      </c>
      <c r="AY173" s="131">
        <f t="shared" si="96"/>
        <v>847.48272458045403</v>
      </c>
      <c r="AZ173" s="131">
        <f t="shared" si="97"/>
        <v>22827.122408687068</v>
      </c>
      <c r="BA173" s="131">
        <f t="shared" si="98"/>
        <v>26499.259624876606</v>
      </c>
      <c r="BB173" s="131">
        <f t="shared" si="99"/>
        <v>3109.5755182625862</v>
      </c>
      <c r="BC173" s="131">
        <f t="shared" si="100"/>
        <v>0</v>
      </c>
      <c r="BD173" s="131">
        <f t="shared" si="101"/>
        <v>414197.48519249755</v>
      </c>
      <c r="BE173" s="131">
        <f t="shared" si="102"/>
        <v>0</v>
      </c>
      <c r="BF173" s="131">
        <f t="shared" si="103"/>
        <v>1628.8252714708788</v>
      </c>
      <c r="BG173" s="131">
        <f t="shared" si="104"/>
        <v>0</v>
      </c>
      <c r="BH173" s="131">
        <f t="shared" si="105"/>
        <v>0</v>
      </c>
    </row>
    <row r="174" spans="1:60" x14ac:dyDescent="0.25">
      <c r="A174" s="295"/>
      <c r="B174" s="295"/>
      <c r="C174" s="4" t="s">
        <v>94</v>
      </c>
      <c r="D174" s="96">
        <f t="shared" si="71"/>
        <v>9</v>
      </c>
      <c r="E174" s="2">
        <v>2</v>
      </c>
      <c r="F174" s="2">
        <v>5</v>
      </c>
      <c r="G174" s="2">
        <v>1</v>
      </c>
      <c r="H174" s="2">
        <v>0</v>
      </c>
      <c r="I174" s="2">
        <v>0</v>
      </c>
      <c r="J174" s="2">
        <v>0</v>
      </c>
      <c r="K174" s="2">
        <v>0</v>
      </c>
      <c r="L174" s="2">
        <v>0</v>
      </c>
      <c r="M174" s="2">
        <v>0</v>
      </c>
      <c r="N174" s="2">
        <v>0</v>
      </c>
      <c r="O174" s="2">
        <v>0</v>
      </c>
      <c r="P174" s="2">
        <v>0</v>
      </c>
      <c r="Q174" s="2">
        <v>0</v>
      </c>
      <c r="R174" s="2">
        <v>0</v>
      </c>
      <c r="S174" s="2">
        <v>0</v>
      </c>
      <c r="T174" s="2">
        <v>0</v>
      </c>
      <c r="U174" s="2">
        <v>0</v>
      </c>
      <c r="V174" s="2">
        <v>0</v>
      </c>
      <c r="W174" s="2">
        <v>0</v>
      </c>
      <c r="X174" s="2">
        <v>0</v>
      </c>
      <c r="Y174" s="2">
        <v>0</v>
      </c>
      <c r="Z174" s="2">
        <v>1</v>
      </c>
      <c r="AA174" s="2">
        <f t="shared" si="72"/>
        <v>1</v>
      </c>
      <c r="AB174" s="129">
        <f t="shared" si="73"/>
        <v>299395.12166831194</v>
      </c>
      <c r="AC174" s="129">
        <f t="shared" si="74"/>
        <v>49815.983958538993</v>
      </c>
      <c r="AD174" s="130">
        <f t="shared" si="75"/>
        <v>275444.22482724581</v>
      </c>
      <c r="AE174" s="130">
        <f t="shared" si="76"/>
        <v>88400.789733464946</v>
      </c>
      <c r="AF174" s="130">
        <f t="shared" si="77"/>
        <v>23766.041461006909</v>
      </c>
      <c r="AG174" s="130">
        <f t="shared" si="78"/>
        <v>259044.61006910168</v>
      </c>
      <c r="AH174" s="130">
        <f t="shared" si="79"/>
        <v>0</v>
      </c>
      <c r="AI174" s="131">
        <f t="shared" si="80"/>
        <v>83642.093040473832</v>
      </c>
      <c r="AJ174" s="131">
        <f t="shared" si="81"/>
        <v>13981.551085883513</v>
      </c>
      <c r="AK174" s="131">
        <f t="shared" si="82"/>
        <v>7379.9044916090816</v>
      </c>
      <c r="AL174" s="131">
        <f t="shared" si="83"/>
        <v>1095.0148075024679</v>
      </c>
      <c r="AM174" s="131">
        <f t="shared" si="84"/>
        <v>968537.46100691019</v>
      </c>
      <c r="AN174" s="131">
        <f t="shared" si="85"/>
        <v>6330.2073050345516</v>
      </c>
      <c r="AO174" s="131">
        <f t="shared" si="86"/>
        <v>0</v>
      </c>
      <c r="AP174" s="131">
        <f t="shared" si="87"/>
        <v>469101.678183613</v>
      </c>
      <c r="AQ174" s="131">
        <f t="shared" si="88"/>
        <v>63087.239141164857</v>
      </c>
      <c r="AR174" s="131">
        <f t="shared" si="89"/>
        <v>7107.6011846001975</v>
      </c>
      <c r="AS174" s="131">
        <f t="shared" si="90"/>
        <v>551909.06786771957</v>
      </c>
      <c r="AT174" s="131">
        <f t="shared" si="91"/>
        <v>37017.697433366237</v>
      </c>
      <c r="AU174" s="131">
        <f t="shared" si="92"/>
        <v>0</v>
      </c>
      <c r="AV174" s="131">
        <f t="shared" si="93"/>
        <v>2097871.7917077988</v>
      </c>
      <c r="AW174" s="131">
        <f t="shared" si="94"/>
        <v>47076.752221125367</v>
      </c>
      <c r="AX174" s="131">
        <f t="shared" si="95"/>
        <v>0</v>
      </c>
      <c r="AY174" s="131">
        <f t="shared" si="96"/>
        <v>762.7344521224087</v>
      </c>
      <c r="AZ174" s="131">
        <f t="shared" si="97"/>
        <v>20544.410167818362</v>
      </c>
      <c r="BA174" s="131">
        <f t="shared" si="98"/>
        <v>23849.333662388945</v>
      </c>
      <c r="BB174" s="131">
        <f t="shared" si="99"/>
        <v>2798.6179664363276</v>
      </c>
      <c r="BC174" s="131">
        <f t="shared" si="100"/>
        <v>0</v>
      </c>
      <c r="BD174" s="131">
        <f t="shared" si="101"/>
        <v>372777.73667324777</v>
      </c>
      <c r="BE174" s="131">
        <f t="shared" si="102"/>
        <v>0</v>
      </c>
      <c r="BF174" s="131">
        <f t="shared" si="103"/>
        <v>1465.9427443237907</v>
      </c>
      <c r="BG174" s="131">
        <f t="shared" si="104"/>
        <v>0</v>
      </c>
      <c r="BH174" s="131">
        <f t="shared" si="105"/>
        <v>0</v>
      </c>
    </row>
    <row r="175" spans="1:60" x14ac:dyDescent="0.25">
      <c r="A175" s="295"/>
      <c r="B175" s="295"/>
      <c r="C175" s="4" t="s">
        <v>93</v>
      </c>
      <c r="D175" s="96">
        <f t="shared" si="71"/>
        <v>6</v>
      </c>
      <c r="E175" s="2">
        <v>2</v>
      </c>
      <c r="F175" s="2">
        <v>2</v>
      </c>
      <c r="G175" s="2">
        <v>1</v>
      </c>
      <c r="H175" s="2">
        <v>1</v>
      </c>
      <c r="I175" s="2">
        <v>0</v>
      </c>
      <c r="J175" s="2">
        <v>0</v>
      </c>
      <c r="K175" s="2">
        <v>0</v>
      </c>
      <c r="L175" s="2">
        <v>0</v>
      </c>
      <c r="M175" s="2">
        <v>0</v>
      </c>
      <c r="N175" s="2">
        <v>0</v>
      </c>
      <c r="O175" s="2">
        <v>0</v>
      </c>
      <c r="P175" s="2">
        <v>0</v>
      </c>
      <c r="Q175" s="2">
        <v>0</v>
      </c>
      <c r="R175" s="2">
        <v>0</v>
      </c>
      <c r="S175" s="2">
        <v>0</v>
      </c>
      <c r="T175" s="2">
        <v>0</v>
      </c>
      <c r="U175" s="2">
        <v>0</v>
      </c>
      <c r="V175" s="2">
        <v>0</v>
      </c>
      <c r="W175" s="2">
        <v>0</v>
      </c>
      <c r="X175" s="2">
        <v>0</v>
      </c>
      <c r="Y175" s="2">
        <v>0</v>
      </c>
      <c r="Z175" s="2">
        <v>0</v>
      </c>
      <c r="AA175" s="2">
        <f t="shared" si="72"/>
        <v>2</v>
      </c>
      <c r="AB175" s="129">
        <f t="shared" si="73"/>
        <v>199596.74777887465</v>
      </c>
      <c r="AC175" s="129">
        <f t="shared" si="74"/>
        <v>33210.655972359331</v>
      </c>
      <c r="AD175" s="130">
        <f t="shared" si="75"/>
        <v>183629.48321816386</v>
      </c>
      <c r="AE175" s="130">
        <f t="shared" si="76"/>
        <v>58933.859822309969</v>
      </c>
      <c r="AF175" s="130">
        <f t="shared" si="77"/>
        <v>15844.027640671273</v>
      </c>
      <c r="AG175" s="130">
        <f t="shared" si="78"/>
        <v>172696.40671273443</v>
      </c>
      <c r="AH175" s="130">
        <f t="shared" si="79"/>
        <v>0</v>
      </c>
      <c r="AI175" s="131">
        <f t="shared" si="80"/>
        <v>55761.395360315888</v>
      </c>
      <c r="AJ175" s="131">
        <f t="shared" si="81"/>
        <v>9321.0340572556761</v>
      </c>
      <c r="AK175" s="131">
        <f t="shared" si="82"/>
        <v>4919.9363277393877</v>
      </c>
      <c r="AL175" s="131">
        <f t="shared" si="83"/>
        <v>730.00987166831192</v>
      </c>
      <c r="AM175" s="131">
        <f t="shared" si="84"/>
        <v>645691.64067127346</v>
      </c>
      <c r="AN175" s="131">
        <f t="shared" si="85"/>
        <v>4220.1382033563677</v>
      </c>
      <c r="AO175" s="131">
        <f t="shared" si="86"/>
        <v>0</v>
      </c>
      <c r="AP175" s="131">
        <f t="shared" si="87"/>
        <v>312734.45212240866</v>
      </c>
      <c r="AQ175" s="131">
        <f t="shared" si="88"/>
        <v>42058.159427443235</v>
      </c>
      <c r="AR175" s="131">
        <f t="shared" si="89"/>
        <v>4738.400789733465</v>
      </c>
      <c r="AS175" s="131">
        <f t="shared" si="90"/>
        <v>367939.37857847975</v>
      </c>
      <c r="AT175" s="131">
        <f t="shared" si="91"/>
        <v>24678.464955577492</v>
      </c>
      <c r="AU175" s="131">
        <f t="shared" si="92"/>
        <v>0</v>
      </c>
      <c r="AV175" s="131">
        <f t="shared" si="93"/>
        <v>1398581.1944718659</v>
      </c>
      <c r="AW175" s="131">
        <f t="shared" si="94"/>
        <v>31384.501480750245</v>
      </c>
      <c r="AX175" s="131">
        <f t="shared" si="95"/>
        <v>0</v>
      </c>
      <c r="AY175" s="131">
        <f t="shared" si="96"/>
        <v>508.48963474827247</v>
      </c>
      <c r="AZ175" s="131">
        <f t="shared" si="97"/>
        <v>13696.273445212242</v>
      </c>
      <c r="BA175" s="131">
        <f t="shared" si="98"/>
        <v>15899.555774925962</v>
      </c>
      <c r="BB175" s="131">
        <f t="shared" si="99"/>
        <v>1865.7453109575517</v>
      </c>
      <c r="BC175" s="131">
        <f t="shared" si="100"/>
        <v>0</v>
      </c>
      <c r="BD175" s="131">
        <f t="shared" si="101"/>
        <v>248518.49111549853</v>
      </c>
      <c r="BE175" s="131">
        <f t="shared" si="102"/>
        <v>0</v>
      </c>
      <c r="BF175" s="131">
        <f t="shared" si="103"/>
        <v>977.29516288252717</v>
      </c>
      <c r="BG175" s="131">
        <f t="shared" si="104"/>
        <v>0</v>
      </c>
      <c r="BH175" s="131">
        <f t="shared" si="105"/>
        <v>0</v>
      </c>
    </row>
    <row r="176" spans="1:60" x14ac:dyDescent="0.25">
      <c r="A176" s="295"/>
      <c r="B176" s="295"/>
      <c r="C176" s="4" t="s">
        <v>92</v>
      </c>
      <c r="D176" s="96">
        <f t="shared" si="71"/>
        <v>9</v>
      </c>
      <c r="E176" s="2">
        <v>2</v>
      </c>
      <c r="F176" s="2">
        <v>5</v>
      </c>
      <c r="G176" s="2">
        <v>1</v>
      </c>
      <c r="H176" s="2">
        <v>1</v>
      </c>
      <c r="I176" s="2">
        <v>0</v>
      </c>
      <c r="J176" s="2">
        <v>0</v>
      </c>
      <c r="K176" s="2">
        <v>0</v>
      </c>
      <c r="L176" s="2">
        <v>0</v>
      </c>
      <c r="M176" s="2">
        <v>0</v>
      </c>
      <c r="N176" s="2">
        <v>0</v>
      </c>
      <c r="O176" s="2">
        <v>0</v>
      </c>
      <c r="P176" s="2">
        <v>0</v>
      </c>
      <c r="Q176" s="2">
        <v>0</v>
      </c>
      <c r="R176" s="2">
        <v>0</v>
      </c>
      <c r="S176" s="2">
        <v>0</v>
      </c>
      <c r="T176" s="2">
        <v>0</v>
      </c>
      <c r="U176" s="2">
        <v>0</v>
      </c>
      <c r="V176" s="2">
        <v>0</v>
      </c>
      <c r="W176" s="2">
        <v>0</v>
      </c>
      <c r="X176" s="2">
        <v>0</v>
      </c>
      <c r="Y176" s="2">
        <v>0</v>
      </c>
      <c r="Z176" s="2">
        <v>0</v>
      </c>
      <c r="AA176" s="2">
        <f t="shared" si="72"/>
        <v>2</v>
      </c>
      <c r="AB176" s="129">
        <f t="shared" si="73"/>
        <v>299395.12166831194</v>
      </c>
      <c r="AC176" s="129">
        <f t="shared" si="74"/>
        <v>49815.983958538993</v>
      </c>
      <c r="AD176" s="130">
        <f t="shared" si="75"/>
        <v>275444.22482724581</v>
      </c>
      <c r="AE176" s="130">
        <f t="shared" si="76"/>
        <v>88400.789733464946</v>
      </c>
      <c r="AF176" s="130">
        <f t="shared" si="77"/>
        <v>23766.041461006909</v>
      </c>
      <c r="AG176" s="130">
        <f t="shared" si="78"/>
        <v>259044.61006910168</v>
      </c>
      <c r="AH176" s="130">
        <f t="shared" si="79"/>
        <v>0</v>
      </c>
      <c r="AI176" s="131">
        <f t="shared" si="80"/>
        <v>83642.093040473832</v>
      </c>
      <c r="AJ176" s="131">
        <f t="shared" si="81"/>
        <v>13981.551085883513</v>
      </c>
      <c r="AK176" s="131">
        <f t="shared" si="82"/>
        <v>7379.9044916090816</v>
      </c>
      <c r="AL176" s="131">
        <f t="shared" si="83"/>
        <v>1095.0148075024679</v>
      </c>
      <c r="AM176" s="131">
        <f t="shared" si="84"/>
        <v>968537.46100691019</v>
      </c>
      <c r="AN176" s="131">
        <f t="shared" si="85"/>
        <v>6330.2073050345516</v>
      </c>
      <c r="AO176" s="131">
        <f t="shared" si="86"/>
        <v>0</v>
      </c>
      <c r="AP176" s="131">
        <f t="shared" si="87"/>
        <v>469101.678183613</v>
      </c>
      <c r="AQ176" s="131">
        <f t="shared" si="88"/>
        <v>63087.239141164857</v>
      </c>
      <c r="AR176" s="131">
        <f t="shared" si="89"/>
        <v>7107.6011846001975</v>
      </c>
      <c r="AS176" s="131">
        <f t="shared" si="90"/>
        <v>551909.06786771957</v>
      </c>
      <c r="AT176" s="131">
        <f t="shared" si="91"/>
        <v>37017.697433366237</v>
      </c>
      <c r="AU176" s="131">
        <f t="shared" si="92"/>
        <v>0</v>
      </c>
      <c r="AV176" s="131">
        <f t="shared" si="93"/>
        <v>2097871.7917077988</v>
      </c>
      <c r="AW176" s="131">
        <f t="shared" si="94"/>
        <v>47076.752221125367</v>
      </c>
      <c r="AX176" s="131">
        <f t="shared" si="95"/>
        <v>0</v>
      </c>
      <c r="AY176" s="131">
        <f t="shared" si="96"/>
        <v>762.7344521224087</v>
      </c>
      <c r="AZ176" s="131">
        <f t="shared" si="97"/>
        <v>20544.410167818362</v>
      </c>
      <c r="BA176" s="131">
        <f t="shared" si="98"/>
        <v>23849.333662388945</v>
      </c>
      <c r="BB176" s="131">
        <f t="shared" si="99"/>
        <v>2798.6179664363276</v>
      </c>
      <c r="BC176" s="131">
        <f t="shared" si="100"/>
        <v>0</v>
      </c>
      <c r="BD176" s="131">
        <f t="shared" si="101"/>
        <v>372777.73667324777</v>
      </c>
      <c r="BE176" s="131">
        <f t="shared" si="102"/>
        <v>0</v>
      </c>
      <c r="BF176" s="131">
        <f t="shared" si="103"/>
        <v>1465.9427443237907</v>
      </c>
      <c r="BG176" s="131">
        <f t="shared" si="104"/>
        <v>0</v>
      </c>
      <c r="BH176" s="131">
        <f t="shared" si="105"/>
        <v>0</v>
      </c>
    </row>
    <row r="177" spans="1:60" x14ac:dyDescent="0.25">
      <c r="A177" s="295"/>
      <c r="B177" s="295"/>
      <c r="C177" s="4" t="s">
        <v>91</v>
      </c>
      <c r="D177" s="96">
        <f t="shared" si="71"/>
        <v>7</v>
      </c>
      <c r="E177" s="2">
        <v>2</v>
      </c>
      <c r="F177" s="2">
        <v>4</v>
      </c>
      <c r="G177" s="2">
        <v>0</v>
      </c>
      <c r="H177" s="2">
        <v>1</v>
      </c>
      <c r="I177" s="2">
        <v>0</v>
      </c>
      <c r="J177" s="2">
        <v>0</v>
      </c>
      <c r="K177" s="2">
        <v>0</v>
      </c>
      <c r="L177" s="2">
        <v>0</v>
      </c>
      <c r="M177" s="2">
        <v>0</v>
      </c>
      <c r="N177" s="2">
        <v>0</v>
      </c>
      <c r="O177" s="2">
        <v>0</v>
      </c>
      <c r="P177" s="2">
        <v>0</v>
      </c>
      <c r="Q177" s="2">
        <v>0</v>
      </c>
      <c r="R177" s="2">
        <v>0</v>
      </c>
      <c r="S177" s="2">
        <v>0</v>
      </c>
      <c r="T177" s="2">
        <v>0</v>
      </c>
      <c r="U177" s="2">
        <v>0</v>
      </c>
      <c r="V177" s="2">
        <v>0</v>
      </c>
      <c r="W177" s="2">
        <v>0</v>
      </c>
      <c r="X177" s="2">
        <v>0</v>
      </c>
      <c r="Y177" s="2">
        <v>0</v>
      </c>
      <c r="Z177" s="2">
        <v>0</v>
      </c>
      <c r="AA177" s="2">
        <f t="shared" si="72"/>
        <v>1</v>
      </c>
      <c r="AB177" s="129">
        <f t="shared" si="73"/>
        <v>232862.87240868708</v>
      </c>
      <c r="AC177" s="129">
        <f t="shared" si="74"/>
        <v>38745.765301085885</v>
      </c>
      <c r="AD177" s="130">
        <f t="shared" si="75"/>
        <v>214234.39708785783</v>
      </c>
      <c r="AE177" s="130">
        <f t="shared" si="76"/>
        <v>68756.169792694971</v>
      </c>
      <c r="AF177" s="130">
        <f t="shared" si="77"/>
        <v>18484.698914116485</v>
      </c>
      <c r="AG177" s="130">
        <f t="shared" si="78"/>
        <v>201479.14116485685</v>
      </c>
      <c r="AH177" s="130">
        <f t="shared" si="79"/>
        <v>0</v>
      </c>
      <c r="AI177" s="131">
        <f t="shared" si="80"/>
        <v>65054.961253701869</v>
      </c>
      <c r="AJ177" s="131">
        <f t="shared" si="81"/>
        <v>10874.539733464955</v>
      </c>
      <c r="AK177" s="131">
        <f t="shared" si="82"/>
        <v>5739.9257156959529</v>
      </c>
      <c r="AL177" s="131">
        <f t="shared" si="83"/>
        <v>851.67818361303057</v>
      </c>
      <c r="AM177" s="131">
        <f t="shared" si="84"/>
        <v>753306.91411648563</v>
      </c>
      <c r="AN177" s="131">
        <f t="shared" si="85"/>
        <v>4923.4945705824284</v>
      </c>
      <c r="AO177" s="131">
        <f t="shared" si="86"/>
        <v>0</v>
      </c>
      <c r="AP177" s="131">
        <f t="shared" si="87"/>
        <v>364856.86080947681</v>
      </c>
      <c r="AQ177" s="131">
        <f t="shared" si="88"/>
        <v>49067.852665350438</v>
      </c>
      <c r="AR177" s="131">
        <f t="shared" si="89"/>
        <v>5528.1342546890419</v>
      </c>
      <c r="AS177" s="131">
        <f t="shared" si="90"/>
        <v>429262.60834155971</v>
      </c>
      <c r="AT177" s="131">
        <f t="shared" si="91"/>
        <v>28791.542448173743</v>
      </c>
      <c r="AU177" s="131">
        <f t="shared" si="92"/>
        <v>0</v>
      </c>
      <c r="AV177" s="131">
        <f t="shared" si="93"/>
        <v>1631678.0602171768</v>
      </c>
      <c r="AW177" s="131">
        <f t="shared" si="94"/>
        <v>36615.251727541952</v>
      </c>
      <c r="AX177" s="131">
        <f t="shared" si="95"/>
        <v>0</v>
      </c>
      <c r="AY177" s="131">
        <f t="shared" si="96"/>
        <v>593.2379072063178</v>
      </c>
      <c r="AZ177" s="131">
        <f t="shared" si="97"/>
        <v>15978.985686080949</v>
      </c>
      <c r="BA177" s="131">
        <f t="shared" si="98"/>
        <v>18549.481737413622</v>
      </c>
      <c r="BB177" s="131">
        <f t="shared" si="99"/>
        <v>2176.7028627838104</v>
      </c>
      <c r="BC177" s="131">
        <f t="shared" si="100"/>
        <v>0</v>
      </c>
      <c r="BD177" s="131">
        <f t="shared" si="101"/>
        <v>289938.23963474832</v>
      </c>
      <c r="BE177" s="131">
        <f t="shared" si="102"/>
        <v>0</v>
      </c>
      <c r="BF177" s="131">
        <f t="shared" si="103"/>
        <v>1140.1776900296152</v>
      </c>
      <c r="BG177" s="131">
        <f t="shared" si="104"/>
        <v>0</v>
      </c>
      <c r="BH177" s="131">
        <f t="shared" si="105"/>
        <v>0</v>
      </c>
    </row>
    <row r="178" spans="1:60" x14ac:dyDescent="0.25">
      <c r="A178" s="295"/>
      <c r="B178" s="295"/>
      <c r="C178" s="4" t="s">
        <v>90</v>
      </c>
      <c r="D178" s="96">
        <f t="shared" si="71"/>
        <v>17</v>
      </c>
      <c r="E178" s="2">
        <v>4</v>
      </c>
      <c r="F178" s="2">
        <v>7</v>
      </c>
      <c r="G178" s="2">
        <v>1</v>
      </c>
      <c r="H178" s="2">
        <v>3</v>
      </c>
      <c r="I178" s="2">
        <v>1</v>
      </c>
      <c r="J178" s="2">
        <v>0</v>
      </c>
      <c r="K178" s="2">
        <v>0</v>
      </c>
      <c r="L178" s="2">
        <v>0</v>
      </c>
      <c r="M178" s="2">
        <v>0</v>
      </c>
      <c r="N178" s="2">
        <v>0</v>
      </c>
      <c r="O178" s="2">
        <v>0</v>
      </c>
      <c r="P178" s="2">
        <v>0</v>
      </c>
      <c r="Q178" s="2">
        <v>0</v>
      </c>
      <c r="R178" s="2">
        <v>0</v>
      </c>
      <c r="S178" s="2">
        <v>0</v>
      </c>
      <c r="T178" s="2">
        <v>0</v>
      </c>
      <c r="U178" s="2">
        <v>0</v>
      </c>
      <c r="V178" s="2">
        <v>0</v>
      </c>
      <c r="W178" s="2">
        <v>0</v>
      </c>
      <c r="X178" s="2">
        <v>0</v>
      </c>
      <c r="Y178" s="2">
        <v>0</v>
      </c>
      <c r="Z178" s="2">
        <v>1</v>
      </c>
      <c r="AA178" s="2">
        <f t="shared" si="72"/>
        <v>5</v>
      </c>
      <c r="AB178" s="129">
        <f t="shared" si="73"/>
        <v>565524.11870681145</v>
      </c>
      <c r="AC178" s="129">
        <f t="shared" si="74"/>
        <v>94096.858588351432</v>
      </c>
      <c r="AD178" s="130">
        <f t="shared" si="75"/>
        <v>520283.53578479763</v>
      </c>
      <c r="AE178" s="130">
        <f t="shared" si="76"/>
        <v>166979.2694965449</v>
      </c>
      <c r="AF178" s="130">
        <f t="shared" si="77"/>
        <v>44891.41164856861</v>
      </c>
      <c r="AG178" s="130">
        <f t="shared" si="78"/>
        <v>489306.48568608094</v>
      </c>
      <c r="AH178" s="130">
        <f t="shared" si="79"/>
        <v>0</v>
      </c>
      <c r="AI178" s="131">
        <f t="shared" si="80"/>
        <v>157990.62018756167</v>
      </c>
      <c r="AJ178" s="131">
        <f t="shared" si="81"/>
        <v>26409.596495557747</v>
      </c>
      <c r="AK178" s="131">
        <f t="shared" si="82"/>
        <v>13939.819595261599</v>
      </c>
      <c r="AL178" s="131">
        <f t="shared" si="83"/>
        <v>2068.3613030602173</v>
      </c>
      <c r="AM178" s="131">
        <f t="shared" si="84"/>
        <v>1829459.6485686081</v>
      </c>
      <c r="AN178" s="131">
        <f t="shared" si="85"/>
        <v>11957.058242843041</v>
      </c>
      <c r="AO178" s="131">
        <f t="shared" si="86"/>
        <v>0</v>
      </c>
      <c r="AP178" s="131">
        <f t="shared" si="87"/>
        <v>886080.94768015796</v>
      </c>
      <c r="AQ178" s="131">
        <f t="shared" si="88"/>
        <v>119164.7850444225</v>
      </c>
      <c r="AR178" s="131">
        <f t="shared" si="89"/>
        <v>13425.468904244817</v>
      </c>
      <c r="AS178" s="131">
        <f t="shared" si="90"/>
        <v>1042494.9059723592</v>
      </c>
      <c r="AT178" s="131">
        <f t="shared" si="91"/>
        <v>69922.317374136226</v>
      </c>
      <c r="AU178" s="131">
        <f t="shared" si="92"/>
        <v>0</v>
      </c>
      <c r="AV178" s="131">
        <f t="shared" si="93"/>
        <v>3962646.7176702865</v>
      </c>
      <c r="AW178" s="131">
        <f t="shared" si="94"/>
        <v>88922.754195459027</v>
      </c>
      <c r="AX178" s="131">
        <f t="shared" si="95"/>
        <v>0</v>
      </c>
      <c r="AY178" s="131">
        <f t="shared" si="96"/>
        <v>1440.7206317867719</v>
      </c>
      <c r="AZ178" s="131">
        <f t="shared" si="97"/>
        <v>38806.108094768017</v>
      </c>
      <c r="BA178" s="131">
        <f t="shared" si="98"/>
        <v>45048.741362290224</v>
      </c>
      <c r="BB178" s="131">
        <f t="shared" si="99"/>
        <v>5286.278381046397</v>
      </c>
      <c r="BC178" s="131">
        <f t="shared" si="100"/>
        <v>0</v>
      </c>
      <c r="BD178" s="131">
        <f t="shared" si="101"/>
        <v>704135.72482724581</v>
      </c>
      <c r="BE178" s="131">
        <f t="shared" si="102"/>
        <v>0</v>
      </c>
      <c r="BF178" s="131">
        <f t="shared" si="103"/>
        <v>2769.0029615004937</v>
      </c>
      <c r="BG178" s="131">
        <f t="shared" si="104"/>
        <v>0</v>
      </c>
      <c r="BH178" s="131">
        <f t="shared" si="105"/>
        <v>0</v>
      </c>
    </row>
    <row r="179" spans="1:60" x14ac:dyDescent="0.25">
      <c r="A179" s="295"/>
      <c r="B179" s="295"/>
      <c r="C179" s="4" t="s">
        <v>89</v>
      </c>
      <c r="D179" s="96">
        <f t="shared" si="71"/>
        <v>8</v>
      </c>
      <c r="E179" s="2">
        <v>2</v>
      </c>
      <c r="F179" s="2">
        <v>5</v>
      </c>
      <c r="G179" s="2">
        <v>1</v>
      </c>
      <c r="H179" s="2">
        <v>0</v>
      </c>
      <c r="I179" s="2">
        <v>0</v>
      </c>
      <c r="J179" s="2">
        <v>0</v>
      </c>
      <c r="K179" s="2">
        <v>0</v>
      </c>
      <c r="L179" s="2">
        <v>0</v>
      </c>
      <c r="M179" s="2">
        <v>0</v>
      </c>
      <c r="N179" s="2">
        <v>0</v>
      </c>
      <c r="O179" s="2">
        <v>0</v>
      </c>
      <c r="P179" s="2">
        <v>0</v>
      </c>
      <c r="Q179" s="2">
        <v>0</v>
      </c>
      <c r="R179" s="2">
        <v>0</v>
      </c>
      <c r="S179" s="2">
        <v>0</v>
      </c>
      <c r="T179" s="2">
        <v>0</v>
      </c>
      <c r="U179" s="2">
        <v>0</v>
      </c>
      <c r="V179" s="2">
        <v>0</v>
      </c>
      <c r="W179" s="2">
        <v>0</v>
      </c>
      <c r="X179" s="2">
        <v>0</v>
      </c>
      <c r="Y179" s="2">
        <v>0</v>
      </c>
      <c r="Z179" s="2">
        <v>0</v>
      </c>
      <c r="AA179" s="2">
        <f t="shared" si="72"/>
        <v>1</v>
      </c>
      <c r="AB179" s="129">
        <f t="shared" si="73"/>
        <v>266128.99703849951</v>
      </c>
      <c r="AC179" s="129">
        <f t="shared" si="74"/>
        <v>44280.874629812439</v>
      </c>
      <c r="AD179" s="130">
        <f t="shared" si="75"/>
        <v>244839.31095755182</v>
      </c>
      <c r="AE179" s="130">
        <f t="shared" si="76"/>
        <v>78578.479763079959</v>
      </c>
      <c r="AF179" s="130">
        <f t="shared" si="77"/>
        <v>21125.370187561697</v>
      </c>
      <c r="AG179" s="130">
        <f t="shared" si="78"/>
        <v>230261.87561697926</v>
      </c>
      <c r="AH179" s="130">
        <f t="shared" si="79"/>
        <v>0</v>
      </c>
      <c r="AI179" s="131">
        <f t="shared" si="80"/>
        <v>74348.527147087851</v>
      </c>
      <c r="AJ179" s="131">
        <f t="shared" si="81"/>
        <v>12428.045409674234</v>
      </c>
      <c r="AK179" s="131">
        <f t="shared" si="82"/>
        <v>6559.9151036525172</v>
      </c>
      <c r="AL179" s="131">
        <f t="shared" si="83"/>
        <v>973.34649555774922</v>
      </c>
      <c r="AM179" s="131">
        <f t="shared" si="84"/>
        <v>860922.18756169791</v>
      </c>
      <c r="AN179" s="131">
        <f t="shared" si="85"/>
        <v>5626.85093780849</v>
      </c>
      <c r="AO179" s="131">
        <f t="shared" si="86"/>
        <v>0</v>
      </c>
      <c r="AP179" s="131">
        <f t="shared" si="87"/>
        <v>416979.2694965449</v>
      </c>
      <c r="AQ179" s="131">
        <f t="shared" si="88"/>
        <v>56077.545903257647</v>
      </c>
      <c r="AR179" s="131">
        <f t="shared" si="89"/>
        <v>6317.8677196446197</v>
      </c>
      <c r="AS179" s="131">
        <f t="shared" si="90"/>
        <v>490585.83810463967</v>
      </c>
      <c r="AT179" s="131">
        <f t="shared" si="91"/>
        <v>32904.61994076999</v>
      </c>
      <c r="AU179" s="131">
        <f t="shared" si="92"/>
        <v>0</v>
      </c>
      <c r="AV179" s="131">
        <f t="shared" si="93"/>
        <v>1864774.9259624877</v>
      </c>
      <c r="AW179" s="131">
        <f t="shared" si="94"/>
        <v>41846.00197433366</v>
      </c>
      <c r="AX179" s="131">
        <f t="shared" si="95"/>
        <v>0</v>
      </c>
      <c r="AY179" s="131">
        <f t="shared" si="96"/>
        <v>677.98617966436325</v>
      </c>
      <c r="AZ179" s="131">
        <f t="shared" si="97"/>
        <v>18261.697926949655</v>
      </c>
      <c r="BA179" s="131">
        <f t="shared" si="98"/>
        <v>21199.407699901283</v>
      </c>
      <c r="BB179" s="131">
        <f t="shared" si="99"/>
        <v>2487.660414610069</v>
      </c>
      <c r="BC179" s="131">
        <f t="shared" si="100"/>
        <v>0</v>
      </c>
      <c r="BD179" s="131">
        <f t="shared" si="101"/>
        <v>331357.98815399804</v>
      </c>
      <c r="BE179" s="131">
        <f t="shared" si="102"/>
        <v>0</v>
      </c>
      <c r="BF179" s="131">
        <f t="shared" si="103"/>
        <v>1303.060217176703</v>
      </c>
      <c r="BG179" s="131">
        <f t="shared" si="104"/>
        <v>0</v>
      </c>
      <c r="BH179" s="131">
        <f t="shared" si="105"/>
        <v>0</v>
      </c>
    </row>
    <row r="180" spans="1:60" x14ac:dyDescent="0.25">
      <c r="A180" s="295"/>
      <c r="B180" s="295"/>
      <c r="C180" s="4" t="s">
        <v>88</v>
      </c>
      <c r="D180" s="96">
        <f t="shared" si="71"/>
        <v>12</v>
      </c>
      <c r="E180" s="2">
        <v>2</v>
      </c>
      <c r="F180" s="2">
        <v>5</v>
      </c>
      <c r="G180" s="2">
        <v>1</v>
      </c>
      <c r="H180" s="2">
        <v>4</v>
      </c>
      <c r="I180" s="2">
        <v>0</v>
      </c>
      <c r="J180" s="2">
        <v>0</v>
      </c>
      <c r="K180" s="2">
        <v>0</v>
      </c>
      <c r="L180" s="2">
        <v>0</v>
      </c>
      <c r="M180" s="2">
        <v>0</v>
      </c>
      <c r="N180" s="2">
        <v>0</v>
      </c>
      <c r="O180" s="2">
        <v>0</v>
      </c>
      <c r="P180" s="2">
        <v>0</v>
      </c>
      <c r="Q180" s="2">
        <v>0</v>
      </c>
      <c r="R180" s="2">
        <v>0</v>
      </c>
      <c r="S180" s="2">
        <v>0</v>
      </c>
      <c r="T180" s="2">
        <v>0</v>
      </c>
      <c r="U180" s="2">
        <v>0</v>
      </c>
      <c r="V180" s="2">
        <v>0</v>
      </c>
      <c r="W180" s="2">
        <v>0</v>
      </c>
      <c r="X180" s="2">
        <v>0</v>
      </c>
      <c r="Y180" s="2">
        <v>0</v>
      </c>
      <c r="Z180" s="2">
        <v>0</v>
      </c>
      <c r="AA180" s="2">
        <f t="shared" si="72"/>
        <v>5</v>
      </c>
      <c r="AB180" s="129">
        <f t="shared" si="73"/>
        <v>399193.49555774929</v>
      </c>
      <c r="AC180" s="129">
        <f t="shared" si="74"/>
        <v>66421.311944718662</v>
      </c>
      <c r="AD180" s="130">
        <f t="shared" si="75"/>
        <v>367258.96643632773</v>
      </c>
      <c r="AE180" s="130">
        <f t="shared" si="76"/>
        <v>117867.71964461994</v>
      </c>
      <c r="AF180" s="130">
        <f t="shared" si="77"/>
        <v>31688.055281342546</v>
      </c>
      <c r="AG180" s="130">
        <f t="shared" si="78"/>
        <v>345392.81342546886</v>
      </c>
      <c r="AH180" s="130">
        <f t="shared" si="79"/>
        <v>0</v>
      </c>
      <c r="AI180" s="131">
        <f t="shared" si="80"/>
        <v>111522.79072063178</v>
      </c>
      <c r="AJ180" s="131">
        <f t="shared" si="81"/>
        <v>18642.068114511352</v>
      </c>
      <c r="AK180" s="131">
        <f t="shared" si="82"/>
        <v>9839.8726554787754</v>
      </c>
      <c r="AL180" s="131">
        <f t="shared" si="83"/>
        <v>1460.0197433366238</v>
      </c>
      <c r="AM180" s="131">
        <f t="shared" si="84"/>
        <v>1291383.2813425469</v>
      </c>
      <c r="AN180" s="131">
        <f t="shared" si="85"/>
        <v>8440.2764067127355</v>
      </c>
      <c r="AO180" s="131">
        <f t="shared" si="86"/>
        <v>0</v>
      </c>
      <c r="AP180" s="131">
        <f t="shared" si="87"/>
        <v>625468.90424481733</v>
      </c>
      <c r="AQ180" s="131">
        <f t="shared" si="88"/>
        <v>84116.318854886471</v>
      </c>
      <c r="AR180" s="131">
        <f t="shared" si="89"/>
        <v>9476.80157946693</v>
      </c>
      <c r="AS180" s="131">
        <f t="shared" si="90"/>
        <v>735878.7571569595</v>
      </c>
      <c r="AT180" s="131">
        <f t="shared" si="91"/>
        <v>49356.929911154984</v>
      </c>
      <c r="AU180" s="131">
        <f t="shared" si="92"/>
        <v>0</v>
      </c>
      <c r="AV180" s="131">
        <f t="shared" si="93"/>
        <v>2797162.3889437318</v>
      </c>
      <c r="AW180" s="131">
        <f t="shared" si="94"/>
        <v>62769.00296150049</v>
      </c>
      <c r="AX180" s="131">
        <f t="shared" si="95"/>
        <v>0</v>
      </c>
      <c r="AY180" s="131">
        <f t="shared" si="96"/>
        <v>1016.9792694965449</v>
      </c>
      <c r="AZ180" s="131">
        <f t="shared" si="97"/>
        <v>27392.546890424484</v>
      </c>
      <c r="BA180" s="131">
        <f t="shared" si="98"/>
        <v>31799.111549851925</v>
      </c>
      <c r="BB180" s="131">
        <f t="shared" si="99"/>
        <v>3731.4906219151035</v>
      </c>
      <c r="BC180" s="131">
        <f t="shared" si="100"/>
        <v>0</v>
      </c>
      <c r="BD180" s="131">
        <f t="shared" si="101"/>
        <v>497036.98223099706</v>
      </c>
      <c r="BE180" s="131">
        <f t="shared" si="102"/>
        <v>0</v>
      </c>
      <c r="BF180" s="131">
        <f t="shared" si="103"/>
        <v>1954.5903257650543</v>
      </c>
      <c r="BG180" s="131">
        <f t="shared" si="104"/>
        <v>0</v>
      </c>
      <c r="BH180" s="131">
        <f t="shared" si="105"/>
        <v>0</v>
      </c>
    </row>
    <row r="181" spans="1:60" x14ac:dyDescent="0.25">
      <c r="A181" s="295"/>
      <c r="B181" s="295"/>
      <c r="C181" s="4" t="s">
        <v>87</v>
      </c>
      <c r="D181" s="96">
        <f t="shared" si="71"/>
        <v>8</v>
      </c>
      <c r="E181" s="2">
        <v>2</v>
      </c>
      <c r="F181" s="2">
        <v>3</v>
      </c>
      <c r="G181" s="2">
        <v>1</v>
      </c>
      <c r="H181" s="2">
        <v>1</v>
      </c>
      <c r="I181" s="2">
        <v>1</v>
      </c>
      <c r="J181" s="2">
        <v>0</v>
      </c>
      <c r="K181" s="2">
        <v>0</v>
      </c>
      <c r="L181" s="2">
        <v>0</v>
      </c>
      <c r="M181" s="2">
        <v>0</v>
      </c>
      <c r="N181" s="2">
        <v>0</v>
      </c>
      <c r="O181" s="2">
        <v>0</v>
      </c>
      <c r="P181" s="2">
        <v>0</v>
      </c>
      <c r="Q181" s="2">
        <v>0</v>
      </c>
      <c r="R181" s="2">
        <v>0</v>
      </c>
      <c r="S181" s="2">
        <v>0</v>
      </c>
      <c r="T181" s="2">
        <v>0</v>
      </c>
      <c r="U181" s="2">
        <v>0</v>
      </c>
      <c r="V181" s="2">
        <v>0</v>
      </c>
      <c r="W181" s="2">
        <v>0</v>
      </c>
      <c r="X181" s="2">
        <v>0</v>
      </c>
      <c r="Y181" s="2">
        <v>0</v>
      </c>
      <c r="Z181" s="2">
        <v>0</v>
      </c>
      <c r="AA181" s="2">
        <f t="shared" si="72"/>
        <v>3</v>
      </c>
      <c r="AB181" s="129">
        <f t="shared" si="73"/>
        <v>266128.99703849951</v>
      </c>
      <c r="AC181" s="129">
        <f t="shared" si="74"/>
        <v>44280.874629812439</v>
      </c>
      <c r="AD181" s="130">
        <f t="shared" si="75"/>
        <v>244839.31095755182</v>
      </c>
      <c r="AE181" s="130">
        <f t="shared" si="76"/>
        <v>78578.479763079959</v>
      </c>
      <c r="AF181" s="130">
        <f t="shared" si="77"/>
        <v>21125.370187561697</v>
      </c>
      <c r="AG181" s="130">
        <f t="shared" si="78"/>
        <v>230261.87561697926</v>
      </c>
      <c r="AH181" s="130">
        <f t="shared" si="79"/>
        <v>0</v>
      </c>
      <c r="AI181" s="131">
        <f t="shared" si="80"/>
        <v>74348.527147087851</v>
      </c>
      <c r="AJ181" s="131">
        <f t="shared" si="81"/>
        <v>12428.045409674234</v>
      </c>
      <c r="AK181" s="131">
        <f t="shared" si="82"/>
        <v>6559.9151036525172</v>
      </c>
      <c r="AL181" s="131">
        <f t="shared" si="83"/>
        <v>973.34649555774922</v>
      </c>
      <c r="AM181" s="131">
        <f t="shared" si="84"/>
        <v>860922.18756169791</v>
      </c>
      <c r="AN181" s="131">
        <f t="shared" si="85"/>
        <v>5626.85093780849</v>
      </c>
      <c r="AO181" s="131">
        <f t="shared" si="86"/>
        <v>0</v>
      </c>
      <c r="AP181" s="131">
        <f t="shared" si="87"/>
        <v>416979.2694965449</v>
      </c>
      <c r="AQ181" s="131">
        <f t="shared" si="88"/>
        <v>56077.545903257647</v>
      </c>
      <c r="AR181" s="131">
        <f t="shared" si="89"/>
        <v>6317.8677196446197</v>
      </c>
      <c r="AS181" s="131">
        <f t="shared" si="90"/>
        <v>490585.83810463967</v>
      </c>
      <c r="AT181" s="131">
        <f t="shared" si="91"/>
        <v>32904.61994076999</v>
      </c>
      <c r="AU181" s="131">
        <f t="shared" si="92"/>
        <v>0</v>
      </c>
      <c r="AV181" s="131">
        <f t="shared" si="93"/>
        <v>1864774.9259624877</v>
      </c>
      <c r="AW181" s="131">
        <f t="shared" si="94"/>
        <v>41846.00197433366</v>
      </c>
      <c r="AX181" s="131">
        <f t="shared" si="95"/>
        <v>0</v>
      </c>
      <c r="AY181" s="131">
        <f t="shared" si="96"/>
        <v>677.98617966436325</v>
      </c>
      <c r="AZ181" s="131">
        <f t="shared" si="97"/>
        <v>18261.697926949655</v>
      </c>
      <c r="BA181" s="131">
        <f t="shared" si="98"/>
        <v>21199.407699901283</v>
      </c>
      <c r="BB181" s="131">
        <f t="shared" si="99"/>
        <v>2487.660414610069</v>
      </c>
      <c r="BC181" s="131">
        <f t="shared" si="100"/>
        <v>0</v>
      </c>
      <c r="BD181" s="131">
        <f t="shared" si="101"/>
        <v>331357.98815399804</v>
      </c>
      <c r="BE181" s="131">
        <f t="shared" si="102"/>
        <v>0</v>
      </c>
      <c r="BF181" s="131">
        <f t="shared" si="103"/>
        <v>1303.060217176703</v>
      </c>
      <c r="BG181" s="131">
        <f t="shared" si="104"/>
        <v>0</v>
      </c>
      <c r="BH181" s="131">
        <f t="shared" si="105"/>
        <v>0</v>
      </c>
    </row>
    <row r="182" spans="1:60" x14ac:dyDescent="0.25">
      <c r="A182" s="295"/>
      <c r="B182" s="295"/>
      <c r="C182" s="7" t="s">
        <v>86</v>
      </c>
      <c r="D182" s="96">
        <f t="shared" si="71"/>
        <v>11</v>
      </c>
      <c r="E182" s="2">
        <v>2</v>
      </c>
      <c r="F182" s="2">
        <v>3</v>
      </c>
      <c r="G182" s="2">
        <v>2</v>
      </c>
      <c r="H182" s="2">
        <v>3</v>
      </c>
      <c r="I182" s="2">
        <v>0</v>
      </c>
      <c r="J182" s="2">
        <v>0</v>
      </c>
      <c r="K182" s="2">
        <v>0</v>
      </c>
      <c r="L182" s="2">
        <v>0</v>
      </c>
      <c r="M182" s="2">
        <v>1</v>
      </c>
      <c r="N182" s="2">
        <v>0</v>
      </c>
      <c r="O182" s="2">
        <v>0</v>
      </c>
      <c r="P182" s="2">
        <v>0</v>
      </c>
      <c r="Q182" s="2">
        <v>0</v>
      </c>
      <c r="R182" s="2">
        <v>0</v>
      </c>
      <c r="S182" s="2">
        <v>0</v>
      </c>
      <c r="T182" s="2">
        <v>0</v>
      </c>
      <c r="U182" s="2">
        <v>0</v>
      </c>
      <c r="V182" s="2">
        <v>0</v>
      </c>
      <c r="W182" s="2">
        <v>0</v>
      </c>
      <c r="X182" s="2">
        <v>0</v>
      </c>
      <c r="Y182" s="2">
        <v>0</v>
      </c>
      <c r="Z182" s="2">
        <v>0</v>
      </c>
      <c r="AA182" s="2">
        <f t="shared" si="72"/>
        <v>6</v>
      </c>
      <c r="AB182" s="129">
        <f t="shared" si="73"/>
        <v>365927.3709279368</v>
      </c>
      <c r="AC182" s="129">
        <f t="shared" si="74"/>
        <v>60886.202615992101</v>
      </c>
      <c r="AD182" s="130">
        <f t="shared" si="75"/>
        <v>336654.05256663373</v>
      </c>
      <c r="AE182" s="130">
        <f t="shared" si="76"/>
        <v>108045.40967423495</v>
      </c>
      <c r="AF182" s="130">
        <f t="shared" si="77"/>
        <v>29047.384007897334</v>
      </c>
      <c r="AG182" s="130">
        <f t="shared" si="78"/>
        <v>316610.07897334651</v>
      </c>
      <c r="AH182" s="130">
        <f t="shared" si="79"/>
        <v>0</v>
      </c>
      <c r="AI182" s="131">
        <f t="shared" si="80"/>
        <v>102229.22482724579</v>
      </c>
      <c r="AJ182" s="131">
        <f t="shared" si="81"/>
        <v>17088.562438302073</v>
      </c>
      <c r="AK182" s="131">
        <f t="shared" si="82"/>
        <v>9019.8832675222111</v>
      </c>
      <c r="AL182" s="131">
        <f t="shared" si="83"/>
        <v>1338.3514313919052</v>
      </c>
      <c r="AM182" s="131">
        <f t="shared" si="84"/>
        <v>1183768.0078973346</v>
      </c>
      <c r="AN182" s="131">
        <f t="shared" si="85"/>
        <v>7736.9200394866739</v>
      </c>
      <c r="AO182" s="131">
        <f t="shared" si="86"/>
        <v>0</v>
      </c>
      <c r="AP182" s="131">
        <f t="shared" si="87"/>
        <v>573346.49555774929</v>
      </c>
      <c r="AQ182" s="131">
        <f t="shared" si="88"/>
        <v>77106.625616979261</v>
      </c>
      <c r="AR182" s="131">
        <f t="shared" si="89"/>
        <v>8687.0681145113522</v>
      </c>
      <c r="AS182" s="131">
        <f t="shared" si="90"/>
        <v>674555.5273938796</v>
      </c>
      <c r="AT182" s="131">
        <f t="shared" si="91"/>
        <v>45243.852418558738</v>
      </c>
      <c r="AU182" s="131">
        <f t="shared" si="92"/>
        <v>0</v>
      </c>
      <c r="AV182" s="131">
        <f t="shared" si="93"/>
        <v>2564065.5231984206</v>
      </c>
      <c r="AW182" s="131">
        <f t="shared" si="94"/>
        <v>57538.252714708782</v>
      </c>
      <c r="AX182" s="131">
        <f t="shared" si="95"/>
        <v>0</v>
      </c>
      <c r="AY182" s="131">
        <f t="shared" si="96"/>
        <v>932.23099703849948</v>
      </c>
      <c r="AZ182" s="131">
        <f t="shared" si="97"/>
        <v>25109.834649555774</v>
      </c>
      <c r="BA182" s="131">
        <f t="shared" si="98"/>
        <v>29149.185587364263</v>
      </c>
      <c r="BB182" s="131">
        <f t="shared" si="99"/>
        <v>3420.5330700888449</v>
      </c>
      <c r="BC182" s="131">
        <f t="shared" si="100"/>
        <v>0</v>
      </c>
      <c r="BD182" s="131">
        <f t="shared" si="101"/>
        <v>455617.23371174734</v>
      </c>
      <c r="BE182" s="131">
        <f t="shared" si="102"/>
        <v>0</v>
      </c>
      <c r="BF182" s="131">
        <f t="shared" si="103"/>
        <v>1791.7077986179665</v>
      </c>
      <c r="BG182" s="131">
        <f t="shared" si="104"/>
        <v>0</v>
      </c>
      <c r="BH182" s="131">
        <f t="shared" si="105"/>
        <v>0</v>
      </c>
    </row>
    <row r="183" spans="1:60" x14ac:dyDescent="0.25">
      <c r="A183" s="295"/>
      <c r="B183" s="295"/>
      <c r="C183" s="4" t="s">
        <v>85</v>
      </c>
      <c r="D183" s="96">
        <f t="shared" si="71"/>
        <v>9</v>
      </c>
      <c r="E183" s="2">
        <v>2</v>
      </c>
      <c r="F183" s="2">
        <v>4</v>
      </c>
      <c r="G183" s="2">
        <v>1</v>
      </c>
      <c r="H183" s="2">
        <v>2</v>
      </c>
      <c r="I183" s="2">
        <v>0</v>
      </c>
      <c r="J183" s="2">
        <v>0</v>
      </c>
      <c r="K183" s="2">
        <v>0</v>
      </c>
      <c r="L183" s="2">
        <v>0</v>
      </c>
      <c r="M183" s="2">
        <v>0</v>
      </c>
      <c r="N183" s="2">
        <v>0</v>
      </c>
      <c r="O183" s="2">
        <v>0</v>
      </c>
      <c r="P183" s="2">
        <v>0</v>
      </c>
      <c r="Q183" s="2">
        <v>0</v>
      </c>
      <c r="R183" s="2">
        <v>0</v>
      </c>
      <c r="S183" s="2">
        <v>0</v>
      </c>
      <c r="T183" s="2">
        <v>0</v>
      </c>
      <c r="U183" s="2">
        <v>0</v>
      </c>
      <c r="V183" s="2">
        <v>0</v>
      </c>
      <c r="W183" s="2">
        <v>0</v>
      </c>
      <c r="X183" s="2">
        <v>0</v>
      </c>
      <c r="Y183" s="2">
        <v>0</v>
      </c>
      <c r="Z183" s="2">
        <v>0</v>
      </c>
      <c r="AA183" s="2">
        <f t="shared" si="72"/>
        <v>3</v>
      </c>
      <c r="AB183" s="129">
        <f t="shared" si="73"/>
        <v>299395.12166831194</v>
      </c>
      <c r="AC183" s="129">
        <f t="shared" si="74"/>
        <v>49815.983958538993</v>
      </c>
      <c r="AD183" s="130">
        <f t="shared" si="75"/>
        <v>275444.22482724581</v>
      </c>
      <c r="AE183" s="130">
        <f t="shared" si="76"/>
        <v>88400.789733464946</v>
      </c>
      <c r="AF183" s="130">
        <f t="shared" si="77"/>
        <v>23766.041461006909</v>
      </c>
      <c r="AG183" s="130">
        <f t="shared" si="78"/>
        <v>259044.61006910168</v>
      </c>
      <c r="AH183" s="130">
        <f t="shared" si="79"/>
        <v>0</v>
      </c>
      <c r="AI183" s="131">
        <f t="shared" si="80"/>
        <v>83642.093040473832</v>
      </c>
      <c r="AJ183" s="131">
        <f t="shared" si="81"/>
        <v>13981.551085883513</v>
      </c>
      <c r="AK183" s="131">
        <f t="shared" si="82"/>
        <v>7379.9044916090816</v>
      </c>
      <c r="AL183" s="131">
        <f t="shared" si="83"/>
        <v>1095.0148075024679</v>
      </c>
      <c r="AM183" s="131">
        <f t="shared" si="84"/>
        <v>968537.46100691019</v>
      </c>
      <c r="AN183" s="131">
        <f t="shared" si="85"/>
        <v>6330.2073050345516</v>
      </c>
      <c r="AO183" s="131">
        <f t="shared" si="86"/>
        <v>0</v>
      </c>
      <c r="AP183" s="131">
        <f t="shared" si="87"/>
        <v>469101.678183613</v>
      </c>
      <c r="AQ183" s="131">
        <f t="shared" si="88"/>
        <v>63087.239141164857</v>
      </c>
      <c r="AR183" s="131">
        <f t="shared" si="89"/>
        <v>7107.6011846001975</v>
      </c>
      <c r="AS183" s="131">
        <f t="shared" si="90"/>
        <v>551909.06786771957</v>
      </c>
      <c r="AT183" s="131">
        <f t="shared" si="91"/>
        <v>37017.697433366237</v>
      </c>
      <c r="AU183" s="131">
        <f t="shared" si="92"/>
        <v>0</v>
      </c>
      <c r="AV183" s="131">
        <f t="shared" si="93"/>
        <v>2097871.7917077988</v>
      </c>
      <c r="AW183" s="131">
        <f t="shared" si="94"/>
        <v>47076.752221125367</v>
      </c>
      <c r="AX183" s="131">
        <f t="shared" si="95"/>
        <v>0</v>
      </c>
      <c r="AY183" s="131">
        <f t="shared" si="96"/>
        <v>762.7344521224087</v>
      </c>
      <c r="AZ183" s="131">
        <f t="shared" si="97"/>
        <v>20544.410167818362</v>
      </c>
      <c r="BA183" s="131">
        <f t="shared" si="98"/>
        <v>23849.333662388945</v>
      </c>
      <c r="BB183" s="131">
        <f t="shared" si="99"/>
        <v>2798.6179664363276</v>
      </c>
      <c r="BC183" s="131">
        <f t="shared" si="100"/>
        <v>0</v>
      </c>
      <c r="BD183" s="131">
        <f t="shared" si="101"/>
        <v>372777.73667324777</v>
      </c>
      <c r="BE183" s="131">
        <f t="shared" si="102"/>
        <v>0</v>
      </c>
      <c r="BF183" s="131">
        <f t="shared" si="103"/>
        <v>1465.9427443237907</v>
      </c>
      <c r="BG183" s="131">
        <f t="shared" si="104"/>
        <v>0</v>
      </c>
      <c r="BH183" s="131">
        <f t="shared" si="105"/>
        <v>0</v>
      </c>
    </row>
    <row r="184" spans="1:60" x14ac:dyDescent="0.25">
      <c r="A184" s="295"/>
      <c r="B184" s="295"/>
      <c r="C184" s="4" t="s">
        <v>84</v>
      </c>
      <c r="D184" s="96">
        <f t="shared" si="71"/>
        <v>9</v>
      </c>
      <c r="E184" s="2">
        <v>2</v>
      </c>
      <c r="F184" s="2">
        <v>5</v>
      </c>
      <c r="G184" s="2">
        <v>1</v>
      </c>
      <c r="H184" s="2">
        <v>0</v>
      </c>
      <c r="I184" s="2">
        <v>1</v>
      </c>
      <c r="J184" s="2">
        <v>0</v>
      </c>
      <c r="K184" s="2">
        <v>0</v>
      </c>
      <c r="L184" s="2">
        <v>0</v>
      </c>
      <c r="M184" s="2">
        <v>0</v>
      </c>
      <c r="N184" s="2">
        <v>0</v>
      </c>
      <c r="O184" s="2">
        <v>0</v>
      </c>
      <c r="P184" s="2">
        <v>0</v>
      </c>
      <c r="Q184" s="2">
        <v>0</v>
      </c>
      <c r="R184" s="2">
        <v>0</v>
      </c>
      <c r="S184" s="2">
        <v>0</v>
      </c>
      <c r="T184" s="2">
        <v>0</v>
      </c>
      <c r="U184" s="2">
        <v>0</v>
      </c>
      <c r="V184" s="2">
        <v>0</v>
      </c>
      <c r="W184" s="2">
        <v>0</v>
      </c>
      <c r="X184" s="2">
        <v>0</v>
      </c>
      <c r="Y184" s="2">
        <v>0</v>
      </c>
      <c r="Z184" s="2">
        <v>0</v>
      </c>
      <c r="AA184" s="2">
        <f t="shared" si="72"/>
        <v>2</v>
      </c>
      <c r="AB184" s="129">
        <f t="shared" si="73"/>
        <v>299395.12166831194</v>
      </c>
      <c r="AC184" s="129">
        <f t="shared" si="74"/>
        <v>49815.983958538993</v>
      </c>
      <c r="AD184" s="130">
        <f t="shared" si="75"/>
        <v>275444.22482724581</v>
      </c>
      <c r="AE184" s="130">
        <f t="shared" si="76"/>
        <v>88400.789733464946</v>
      </c>
      <c r="AF184" s="130">
        <f t="shared" si="77"/>
        <v>23766.041461006909</v>
      </c>
      <c r="AG184" s="130">
        <f t="shared" si="78"/>
        <v>259044.61006910168</v>
      </c>
      <c r="AH184" s="130">
        <f t="shared" si="79"/>
        <v>0</v>
      </c>
      <c r="AI184" s="131">
        <f t="shared" si="80"/>
        <v>83642.093040473832</v>
      </c>
      <c r="AJ184" s="131">
        <f t="shared" si="81"/>
        <v>13981.551085883513</v>
      </c>
      <c r="AK184" s="131">
        <f t="shared" si="82"/>
        <v>7379.9044916090816</v>
      </c>
      <c r="AL184" s="131">
        <f t="shared" si="83"/>
        <v>1095.0148075024679</v>
      </c>
      <c r="AM184" s="131">
        <f t="shared" si="84"/>
        <v>968537.46100691019</v>
      </c>
      <c r="AN184" s="131">
        <f t="shared" si="85"/>
        <v>6330.2073050345516</v>
      </c>
      <c r="AO184" s="131">
        <f t="shared" si="86"/>
        <v>0</v>
      </c>
      <c r="AP184" s="131">
        <f t="shared" si="87"/>
        <v>469101.678183613</v>
      </c>
      <c r="AQ184" s="131">
        <f t="shared" si="88"/>
        <v>63087.239141164857</v>
      </c>
      <c r="AR184" s="131">
        <f t="shared" si="89"/>
        <v>7107.6011846001975</v>
      </c>
      <c r="AS184" s="131">
        <f t="shared" si="90"/>
        <v>551909.06786771957</v>
      </c>
      <c r="AT184" s="131">
        <f t="shared" si="91"/>
        <v>37017.697433366237</v>
      </c>
      <c r="AU184" s="131">
        <f t="shared" si="92"/>
        <v>0</v>
      </c>
      <c r="AV184" s="131">
        <f t="shared" si="93"/>
        <v>2097871.7917077988</v>
      </c>
      <c r="AW184" s="131">
        <f t="shared" si="94"/>
        <v>47076.752221125367</v>
      </c>
      <c r="AX184" s="131">
        <f t="shared" si="95"/>
        <v>0</v>
      </c>
      <c r="AY184" s="131">
        <f t="shared" si="96"/>
        <v>762.7344521224087</v>
      </c>
      <c r="AZ184" s="131">
        <f t="shared" si="97"/>
        <v>20544.410167818362</v>
      </c>
      <c r="BA184" s="131">
        <f t="shared" si="98"/>
        <v>23849.333662388945</v>
      </c>
      <c r="BB184" s="131">
        <f t="shared" si="99"/>
        <v>2798.6179664363276</v>
      </c>
      <c r="BC184" s="131">
        <f t="shared" si="100"/>
        <v>0</v>
      </c>
      <c r="BD184" s="131">
        <f t="shared" si="101"/>
        <v>372777.73667324777</v>
      </c>
      <c r="BE184" s="131">
        <f t="shared" si="102"/>
        <v>0</v>
      </c>
      <c r="BF184" s="131">
        <f t="shared" si="103"/>
        <v>1465.9427443237907</v>
      </c>
      <c r="BG184" s="131">
        <f t="shared" si="104"/>
        <v>0</v>
      </c>
      <c r="BH184" s="131">
        <f t="shared" si="105"/>
        <v>0</v>
      </c>
    </row>
    <row r="185" spans="1:60" x14ac:dyDescent="0.25">
      <c r="A185" s="295"/>
      <c r="B185" s="295"/>
      <c r="C185" s="4" t="s">
        <v>83</v>
      </c>
      <c r="D185" s="96">
        <f t="shared" si="71"/>
        <v>10</v>
      </c>
      <c r="E185" s="2">
        <v>3</v>
      </c>
      <c r="F185" s="2">
        <v>5</v>
      </c>
      <c r="G185" s="2">
        <v>1</v>
      </c>
      <c r="H185" s="2">
        <v>1</v>
      </c>
      <c r="I185" s="2">
        <v>0</v>
      </c>
      <c r="J185" s="2">
        <v>0</v>
      </c>
      <c r="K185" s="2">
        <v>0</v>
      </c>
      <c r="L185" s="2">
        <v>0</v>
      </c>
      <c r="M185" s="2">
        <v>0</v>
      </c>
      <c r="N185" s="2">
        <v>0</v>
      </c>
      <c r="O185" s="2">
        <v>0</v>
      </c>
      <c r="P185" s="2">
        <v>0</v>
      </c>
      <c r="Q185" s="2">
        <v>0</v>
      </c>
      <c r="R185" s="2">
        <v>0</v>
      </c>
      <c r="S185" s="2">
        <v>0</v>
      </c>
      <c r="T185" s="2">
        <v>0</v>
      </c>
      <c r="U185" s="2">
        <v>0</v>
      </c>
      <c r="V185" s="2">
        <v>0</v>
      </c>
      <c r="W185" s="2">
        <v>0</v>
      </c>
      <c r="X185" s="2">
        <v>0</v>
      </c>
      <c r="Y185" s="2">
        <v>0</v>
      </c>
      <c r="Z185" s="2">
        <v>0</v>
      </c>
      <c r="AA185" s="2">
        <f t="shared" si="72"/>
        <v>2</v>
      </c>
      <c r="AB185" s="129">
        <f t="shared" si="73"/>
        <v>332661.24629812437</v>
      </c>
      <c r="AC185" s="129">
        <f t="shared" si="74"/>
        <v>55351.093287265547</v>
      </c>
      <c r="AD185" s="130">
        <f t="shared" si="75"/>
        <v>306049.1386969398</v>
      </c>
      <c r="AE185" s="130">
        <f t="shared" si="76"/>
        <v>98223.099703849948</v>
      </c>
      <c r="AF185" s="130">
        <f t="shared" si="77"/>
        <v>26406.712734452121</v>
      </c>
      <c r="AG185" s="130">
        <f t="shared" si="78"/>
        <v>287827.34452122409</v>
      </c>
      <c r="AH185" s="130">
        <f t="shared" si="79"/>
        <v>0</v>
      </c>
      <c r="AI185" s="131">
        <f t="shared" si="80"/>
        <v>92935.658933859813</v>
      </c>
      <c r="AJ185" s="131">
        <f t="shared" si="81"/>
        <v>15535.056762092792</v>
      </c>
      <c r="AK185" s="131">
        <f t="shared" si="82"/>
        <v>8199.8938795656468</v>
      </c>
      <c r="AL185" s="131">
        <f t="shared" si="83"/>
        <v>1216.6831194471865</v>
      </c>
      <c r="AM185" s="131">
        <f t="shared" si="84"/>
        <v>1076152.7344521224</v>
      </c>
      <c r="AN185" s="131">
        <f t="shared" si="85"/>
        <v>7033.5636722606123</v>
      </c>
      <c r="AO185" s="131">
        <f t="shared" si="86"/>
        <v>0</v>
      </c>
      <c r="AP185" s="131">
        <f t="shared" si="87"/>
        <v>521224.08687068115</v>
      </c>
      <c r="AQ185" s="131">
        <f t="shared" si="88"/>
        <v>70096.932379072066</v>
      </c>
      <c r="AR185" s="131">
        <f t="shared" si="89"/>
        <v>7897.3346495557744</v>
      </c>
      <c r="AS185" s="131">
        <f t="shared" si="90"/>
        <v>613232.29763079959</v>
      </c>
      <c r="AT185" s="131">
        <f t="shared" si="91"/>
        <v>41130.774925962483</v>
      </c>
      <c r="AU185" s="131">
        <f t="shared" si="92"/>
        <v>0</v>
      </c>
      <c r="AV185" s="131">
        <f t="shared" si="93"/>
        <v>2330968.6574531095</v>
      </c>
      <c r="AW185" s="131">
        <f t="shared" si="94"/>
        <v>52307.502467917075</v>
      </c>
      <c r="AX185" s="131">
        <f t="shared" si="95"/>
        <v>0</v>
      </c>
      <c r="AY185" s="131">
        <f t="shared" si="96"/>
        <v>847.48272458045403</v>
      </c>
      <c r="AZ185" s="131">
        <f t="shared" si="97"/>
        <v>22827.122408687068</v>
      </c>
      <c r="BA185" s="131">
        <f t="shared" si="98"/>
        <v>26499.259624876606</v>
      </c>
      <c r="BB185" s="131">
        <f t="shared" si="99"/>
        <v>3109.5755182625862</v>
      </c>
      <c r="BC185" s="131">
        <f t="shared" si="100"/>
        <v>0</v>
      </c>
      <c r="BD185" s="131">
        <f t="shared" si="101"/>
        <v>414197.48519249755</v>
      </c>
      <c r="BE185" s="131">
        <f t="shared" si="102"/>
        <v>0</v>
      </c>
      <c r="BF185" s="131">
        <f t="shared" si="103"/>
        <v>1628.8252714708788</v>
      </c>
      <c r="BG185" s="131">
        <f t="shared" si="104"/>
        <v>0</v>
      </c>
      <c r="BH185" s="131">
        <f t="shared" si="105"/>
        <v>0</v>
      </c>
    </row>
    <row r="186" spans="1:60" x14ac:dyDescent="0.25">
      <c r="A186" s="295"/>
      <c r="B186" s="295"/>
      <c r="C186" s="4" t="s">
        <v>82</v>
      </c>
      <c r="D186" s="96">
        <f t="shared" si="71"/>
        <v>38</v>
      </c>
      <c r="E186" s="2">
        <v>2</v>
      </c>
      <c r="F186" s="2">
        <v>21</v>
      </c>
      <c r="G186" s="2">
        <v>4</v>
      </c>
      <c r="H186" s="2">
        <v>8</v>
      </c>
      <c r="I186" s="2">
        <v>1</v>
      </c>
      <c r="J186" s="2">
        <v>0</v>
      </c>
      <c r="K186" s="2">
        <v>0</v>
      </c>
      <c r="L186" s="2">
        <v>0</v>
      </c>
      <c r="M186" s="2">
        <v>0</v>
      </c>
      <c r="N186" s="2">
        <v>0</v>
      </c>
      <c r="O186" s="2">
        <v>0</v>
      </c>
      <c r="P186" s="2">
        <v>0</v>
      </c>
      <c r="Q186" s="2">
        <v>0</v>
      </c>
      <c r="R186" s="2">
        <v>0</v>
      </c>
      <c r="S186" s="2">
        <v>0</v>
      </c>
      <c r="T186" s="2">
        <v>0</v>
      </c>
      <c r="U186" s="2">
        <v>0</v>
      </c>
      <c r="V186" s="2">
        <v>0</v>
      </c>
      <c r="W186" s="2">
        <v>0</v>
      </c>
      <c r="X186" s="2">
        <v>0</v>
      </c>
      <c r="Y186" s="2">
        <v>0</v>
      </c>
      <c r="Z186" s="2">
        <v>2</v>
      </c>
      <c r="AA186" s="2">
        <f t="shared" si="72"/>
        <v>13</v>
      </c>
      <c r="AB186" s="129">
        <f t="shared" si="73"/>
        <v>1264112.7359328726</v>
      </c>
      <c r="AC186" s="129">
        <f t="shared" si="74"/>
        <v>210334.15449160908</v>
      </c>
      <c r="AD186" s="130">
        <f t="shared" si="75"/>
        <v>1162986.7270483712</v>
      </c>
      <c r="AE186" s="130">
        <f t="shared" si="76"/>
        <v>373247.77887462982</v>
      </c>
      <c r="AF186" s="130">
        <f t="shared" si="77"/>
        <v>100345.50839091805</v>
      </c>
      <c r="AG186" s="130">
        <f t="shared" si="78"/>
        <v>1093743.9091806514</v>
      </c>
      <c r="AH186" s="130">
        <f t="shared" si="79"/>
        <v>0</v>
      </c>
      <c r="AI186" s="131">
        <f t="shared" si="80"/>
        <v>353155.50394866732</v>
      </c>
      <c r="AJ186" s="131">
        <f t="shared" si="81"/>
        <v>59033.215695952611</v>
      </c>
      <c r="AK186" s="131">
        <f t="shared" si="82"/>
        <v>31159.596742349459</v>
      </c>
      <c r="AL186" s="131">
        <f t="shared" si="83"/>
        <v>4623.3958538993083</v>
      </c>
      <c r="AM186" s="131">
        <f t="shared" si="84"/>
        <v>4089380.3909180649</v>
      </c>
      <c r="AN186" s="131">
        <f t="shared" si="85"/>
        <v>26727.541954590328</v>
      </c>
      <c r="AO186" s="131">
        <f t="shared" si="86"/>
        <v>0</v>
      </c>
      <c r="AP186" s="131">
        <f t="shared" si="87"/>
        <v>1980651.5301085883</v>
      </c>
      <c r="AQ186" s="131">
        <f t="shared" si="88"/>
        <v>266368.34304047382</v>
      </c>
      <c r="AR186" s="131">
        <f t="shared" si="89"/>
        <v>30009.871668311942</v>
      </c>
      <c r="AS186" s="131">
        <f t="shared" si="90"/>
        <v>2330282.7309970385</v>
      </c>
      <c r="AT186" s="131">
        <f t="shared" si="91"/>
        <v>156296.94471865744</v>
      </c>
      <c r="AU186" s="131">
        <f t="shared" si="92"/>
        <v>0</v>
      </c>
      <c r="AV186" s="131">
        <f t="shared" si="93"/>
        <v>8857680.8983218167</v>
      </c>
      <c r="AW186" s="131">
        <f t="shared" si="94"/>
        <v>198768.50937808488</v>
      </c>
      <c r="AX186" s="131">
        <f t="shared" si="95"/>
        <v>0</v>
      </c>
      <c r="AY186" s="131">
        <f t="shared" si="96"/>
        <v>3220.4343534057252</v>
      </c>
      <c r="AZ186" s="131">
        <f t="shared" si="97"/>
        <v>86743.065153010859</v>
      </c>
      <c r="BA186" s="131">
        <f t="shared" si="98"/>
        <v>100697.18657453109</v>
      </c>
      <c r="BB186" s="131">
        <f t="shared" si="99"/>
        <v>11816.386969397827</v>
      </c>
      <c r="BC186" s="131">
        <f t="shared" si="100"/>
        <v>0</v>
      </c>
      <c r="BD186" s="131">
        <f t="shared" si="101"/>
        <v>1573950.4437314908</v>
      </c>
      <c r="BE186" s="131">
        <f t="shared" si="102"/>
        <v>0</v>
      </c>
      <c r="BF186" s="131">
        <f t="shared" si="103"/>
        <v>6189.5360315893395</v>
      </c>
      <c r="BG186" s="131">
        <f t="shared" si="104"/>
        <v>0</v>
      </c>
      <c r="BH186" s="131">
        <f t="shared" si="105"/>
        <v>0</v>
      </c>
    </row>
    <row r="187" spans="1:60" x14ac:dyDescent="0.25">
      <c r="A187" s="295"/>
      <c r="B187" s="295"/>
      <c r="C187" s="4" t="s">
        <v>81</v>
      </c>
      <c r="D187" s="96">
        <f t="shared" si="71"/>
        <v>5</v>
      </c>
      <c r="E187" s="2">
        <v>2</v>
      </c>
      <c r="F187" s="2">
        <v>2</v>
      </c>
      <c r="G187" s="2">
        <v>1</v>
      </c>
      <c r="H187" s="2">
        <v>0</v>
      </c>
      <c r="I187" s="2">
        <v>0</v>
      </c>
      <c r="J187" s="2">
        <v>0</v>
      </c>
      <c r="K187" s="2">
        <v>0</v>
      </c>
      <c r="L187" s="2">
        <v>0</v>
      </c>
      <c r="M187" s="2">
        <v>0</v>
      </c>
      <c r="N187" s="2">
        <v>0</v>
      </c>
      <c r="O187" s="2">
        <v>0</v>
      </c>
      <c r="P187" s="2">
        <v>0</v>
      </c>
      <c r="Q187" s="2">
        <v>0</v>
      </c>
      <c r="R187" s="2">
        <v>0</v>
      </c>
      <c r="S187" s="2">
        <v>0</v>
      </c>
      <c r="T187" s="2">
        <v>0</v>
      </c>
      <c r="U187" s="2">
        <v>0</v>
      </c>
      <c r="V187" s="2">
        <v>0</v>
      </c>
      <c r="W187" s="2">
        <v>0</v>
      </c>
      <c r="X187" s="2">
        <v>0</v>
      </c>
      <c r="Y187" s="2">
        <v>0</v>
      </c>
      <c r="Z187" s="2">
        <v>0</v>
      </c>
      <c r="AA187" s="2">
        <f t="shared" si="72"/>
        <v>1</v>
      </c>
      <c r="AB187" s="129">
        <f t="shared" si="73"/>
        <v>166330.62314906219</v>
      </c>
      <c r="AC187" s="129">
        <f t="shared" si="74"/>
        <v>27675.546643632773</v>
      </c>
      <c r="AD187" s="130">
        <f t="shared" si="75"/>
        <v>153024.5693484699</v>
      </c>
      <c r="AE187" s="130">
        <f t="shared" si="76"/>
        <v>49111.549851924974</v>
      </c>
      <c r="AF187" s="130">
        <f t="shared" si="77"/>
        <v>13203.356367226061</v>
      </c>
      <c r="AG187" s="130">
        <f t="shared" si="78"/>
        <v>143913.67226061205</v>
      </c>
      <c r="AH187" s="130">
        <f t="shared" si="79"/>
        <v>0</v>
      </c>
      <c r="AI187" s="131">
        <f t="shared" si="80"/>
        <v>46467.829466929907</v>
      </c>
      <c r="AJ187" s="131">
        <f t="shared" si="81"/>
        <v>7767.5283810463961</v>
      </c>
      <c r="AK187" s="131">
        <f t="shared" si="82"/>
        <v>4099.9469397828234</v>
      </c>
      <c r="AL187" s="131">
        <f t="shared" si="83"/>
        <v>608.34155972359326</v>
      </c>
      <c r="AM187" s="131">
        <f t="shared" si="84"/>
        <v>538076.36722606118</v>
      </c>
      <c r="AN187" s="131">
        <f t="shared" si="85"/>
        <v>3516.7818361303061</v>
      </c>
      <c r="AO187" s="131">
        <f t="shared" si="86"/>
        <v>0</v>
      </c>
      <c r="AP187" s="131">
        <f t="shared" si="87"/>
        <v>260612.04343534057</v>
      </c>
      <c r="AQ187" s="131">
        <f t="shared" si="88"/>
        <v>35048.466189536033</v>
      </c>
      <c r="AR187" s="131">
        <f t="shared" si="89"/>
        <v>3948.6673247778872</v>
      </c>
      <c r="AS187" s="131">
        <f t="shared" si="90"/>
        <v>306616.14881539979</v>
      </c>
      <c r="AT187" s="131">
        <f t="shared" si="91"/>
        <v>20565.387462981242</v>
      </c>
      <c r="AU187" s="131">
        <f t="shared" si="92"/>
        <v>0</v>
      </c>
      <c r="AV187" s="131">
        <f t="shared" si="93"/>
        <v>1165484.3287265548</v>
      </c>
      <c r="AW187" s="131">
        <f t="shared" si="94"/>
        <v>26153.751233958537</v>
      </c>
      <c r="AX187" s="131">
        <f t="shared" si="95"/>
        <v>0</v>
      </c>
      <c r="AY187" s="131">
        <f t="shared" si="96"/>
        <v>423.74136229022702</v>
      </c>
      <c r="AZ187" s="131">
        <f t="shared" si="97"/>
        <v>11413.561204343534</v>
      </c>
      <c r="BA187" s="131">
        <f t="shared" si="98"/>
        <v>13249.629812438303</v>
      </c>
      <c r="BB187" s="131">
        <f t="shared" si="99"/>
        <v>1554.7877591312931</v>
      </c>
      <c r="BC187" s="131">
        <f t="shared" si="100"/>
        <v>0</v>
      </c>
      <c r="BD187" s="131">
        <f t="shared" si="101"/>
        <v>207098.74259624878</v>
      </c>
      <c r="BE187" s="131">
        <f t="shared" si="102"/>
        <v>0</v>
      </c>
      <c r="BF187" s="131">
        <f t="shared" si="103"/>
        <v>814.41263573543938</v>
      </c>
      <c r="BG187" s="131">
        <f t="shared" si="104"/>
        <v>0</v>
      </c>
      <c r="BH187" s="131">
        <f t="shared" si="105"/>
        <v>0</v>
      </c>
    </row>
    <row r="188" spans="1:60" x14ac:dyDescent="0.25">
      <c r="A188" s="295"/>
      <c r="B188" s="295"/>
      <c r="C188" s="4" t="s">
        <v>80</v>
      </c>
      <c r="D188" s="96">
        <f t="shared" si="71"/>
        <v>7</v>
      </c>
      <c r="E188" s="2">
        <v>2</v>
      </c>
      <c r="F188" s="2">
        <v>2</v>
      </c>
      <c r="G188" s="2">
        <v>1</v>
      </c>
      <c r="H188" s="2">
        <v>1</v>
      </c>
      <c r="I188" s="2">
        <v>1</v>
      </c>
      <c r="J188" s="2">
        <v>0</v>
      </c>
      <c r="K188" s="2">
        <v>0</v>
      </c>
      <c r="L188" s="2">
        <v>0</v>
      </c>
      <c r="M188" s="2">
        <v>0</v>
      </c>
      <c r="N188" s="2">
        <v>0</v>
      </c>
      <c r="O188" s="2">
        <v>0</v>
      </c>
      <c r="P188" s="2">
        <v>0</v>
      </c>
      <c r="Q188" s="2">
        <v>0</v>
      </c>
      <c r="R188" s="2">
        <v>0</v>
      </c>
      <c r="S188" s="2">
        <v>0</v>
      </c>
      <c r="T188" s="2">
        <v>0</v>
      </c>
      <c r="U188" s="2">
        <v>0</v>
      </c>
      <c r="V188" s="2">
        <v>0</v>
      </c>
      <c r="W188" s="2">
        <v>0</v>
      </c>
      <c r="X188" s="2">
        <v>0</v>
      </c>
      <c r="Y188" s="2">
        <v>0</v>
      </c>
      <c r="Z188" s="2">
        <v>0</v>
      </c>
      <c r="AA188" s="2">
        <f t="shared" si="72"/>
        <v>3</v>
      </c>
      <c r="AB188" s="129">
        <f t="shared" si="73"/>
        <v>232862.87240868708</v>
      </c>
      <c r="AC188" s="129">
        <f t="shared" si="74"/>
        <v>38745.765301085885</v>
      </c>
      <c r="AD188" s="130">
        <f t="shared" si="75"/>
        <v>214234.39708785783</v>
      </c>
      <c r="AE188" s="130">
        <f t="shared" si="76"/>
        <v>68756.169792694971</v>
      </c>
      <c r="AF188" s="130">
        <f t="shared" si="77"/>
        <v>18484.698914116485</v>
      </c>
      <c r="AG188" s="130">
        <f t="shared" si="78"/>
        <v>201479.14116485685</v>
      </c>
      <c r="AH188" s="130">
        <f t="shared" si="79"/>
        <v>0</v>
      </c>
      <c r="AI188" s="131">
        <f t="shared" si="80"/>
        <v>65054.961253701869</v>
      </c>
      <c r="AJ188" s="131">
        <f t="shared" si="81"/>
        <v>10874.539733464955</v>
      </c>
      <c r="AK188" s="131">
        <f t="shared" si="82"/>
        <v>5739.9257156959529</v>
      </c>
      <c r="AL188" s="131">
        <f t="shared" si="83"/>
        <v>851.67818361303057</v>
      </c>
      <c r="AM188" s="131">
        <f t="shared" si="84"/>
        <v>753306.91411648563</v>
      </c>
      <c r="AN188" s="131">
        <f t="shared" si="85"/>
        <v>4923.4945705824284</v>
      </c>
      <c r="AO188" s="131">
        <f t="shared" si="86"/>
        <v>0</v>
      </c>
      <c r="AP188" s="131">
        <f t="shared" si="87"/>
        <v>364856.86080947681</v>
      </c>
      <c r="AQ188" s="131">
        <f t="shared" si="88"/>
        <v>49067.852665350438</v>
      </c>
      <c r="AR188" s="131">
        <f t="shared" si="89"/>
        <v>5528.1342546890419</v>
      </c>
      <c r="AS188" s="131">
        <f t="shared" si="90"/>
        <v>429262.60834155971</v>
      </c>
      <c r="AT188" s="131">
        <f t="shared" si="91"/>
        <v>28791.542448173743</v>
      </c>
      <c r="AU188" s="131">
        <f t="shared" si="92"/>
        <v>0</v>
      </c>
      <c r="AV188" s="131">
        <f t="shared" si="93"/>
        <v>1631678.0602171768</v>
      </c>
      <c r="AW188" s="131">
        <f t="shared" si="94"/>
        <v>36615.251727541952</v>
      </c>
      <c r="AX188" s="131">
        <f t="shared" si="95"/>
        <v>0</v>
      </c>
      <c r="AY188" s="131">
        <f t="shared" si="96"/>
        <v>593.2379072063178</v>
      </c>
      <c r="AZ188" s="131">
        <f t="shared" si="97"/>
        <v>15978.985686080949</v>
      </c>
      <c r="BA188" s="131">
        <f t="shared" si="98"/>
        <v>18549.481737413622</v>
      </c>
      <c r="BB188" s="131">
        <f t="shared" si="99"/>
        <v>2176.7028627838104</v>
      </c>
      <c r="BC188" s="131">
        <f t="shared" si="100"/>
        <v>0</v>
      </c>
      <c r="BD188" s="131">
        <f t="shared" si="101"/>
        <v>289938.23963474832</v>
      </c>
      <c r="BE188" s="131">
        <f t="shared" si="102"/>
        <v>0</v>
      </c>
      <c r="BF188" s="131">
        <f t="shared" si="103"/>
        <v>1140.1776900296152</v>
      </c>
      <c r="BG188" s="131">
        <f t="shared" si="104"/>
        <v>0</v>
      </c>
      <c r="BH188" s="131">
        <f t="shared" si="105"/>
        <v>0</v>
      </c>
    </row>
    <row r="189" spans="1:60" x14ac:dyDescent="0.25">
      <c r="A189" s="290"/>
      <c r="B189" s="290"/>
      <c r="C189" s="4" t="s">
        <v>79</v>
      </c>
      <c r="D189" s="96">
        <f t="shared" si="71"/>
        <v>9</v>
      </c>
      <c r="E189" s="2">
        <v>2</v>
      </c>
      <c r="F189" s="2">
        <v>3</v>
      </c>
      <c r="G189" s="2">
        <v>1</v>
      </c>
      <c r="H189" s="2">
        <v>2</v>
      </c>
      <c r="I189" s="2">
        <v>0</v>
      </c>
      <c r="J189" s="2">
        <v>0</v>
      </c>
      <c r="K189" s="2">
        <v>0</v>
      </c>
      <c r="L189" s="2">
        <v>0</v>
      </c>
      <c r="M189" s="2">
        <v>0</v>
      </c>
      <c r="N189" s="2">
        <v>0</v>
      </c>
      <c r="O189" s="2">
        <v>0</v>
      </c>
      <c r="P189" s="2">
        <v>0</v>
      </c>
      <c r="Q189" s="2">
        <v>0</v>
      </c>
      <c r="R189" s="2">
        <v>0</v>
      </c>
      <c r="S189" s="2">
        <v>0</v>
      </c>
      <c r="T189" s="2">
        <v>0</v>
      </c>
      <c r="U189" s="2">
        <v>0</v>
      </c>
      <c r="V189" s="2">
        <v>0</v>
      </c>
      <c r="W189" s="2">
        <v>0</v>
      </c>
      <c r="X189" s="2">
        <v>0</v>
      </c>
      <c r="Y189" s="2">
        <v>0</v>
      </c>
      <c r="Z189" s="2">
        <v>1</v>
      </c>
      <c r="AA189" s="2">
        <f t="shared" si="72"/>
        <v>3</v>
      </c>
      <c r="AB189" s="129">
        <f t="shared" si="73"/>
        <v>299395.12166831194</v>
      </c>
      <c r="AC189" s="129">
        <f t="shared" si="74"/>
        <v>49815.983958538993</v>
      </c>
      <c r="AD189" s="130">
        <f t="shared" si="75"/>
        <v>275444.22482724581</v>
      </c>
      <c r="AE189" s="130">
        <f t="shared" si="76"/>
        <v>88400.789733464946</v>
      </c>
      <c r="AF189" s="130">
        <f t="shared" si="77"/>
        <v>23766.041461006909</v>
      </c>
      <c r="AG189" s="130">
        <f t="shared" si="78"/>
        <v>259044.61006910168</v>
      </c>
      <c r="AH189" s="130">
        <f t="shared" si="79"/>
        <v>0</v>
      </c>
      <c r="AI189" s="131">
        <f t="shared" si="80"/>
        <v>83642.093040473832</v>
      </c>
      <c r="AJ189" s="131">
        <f t="shared" si="81"/>
        <v>13981.551085883513</v>
      </c>
      <c r="AK189" s="131">
        <f t="shared" si="82"/>
        <v>7379.9044916090816</v>
      </c>
      <c r="AL189" s="131">
        <f t="shared" si="83"/>
        <v>1095.0148075024679</v>
      </c>
      <c r="AM189" s="131">
        <f t="shared" si="84"/>
        <v>968537.46100691019</v>
      </c>
      <c r="AN189" s="131">
        <f t="shared" si="85"/>
        <v>6330.2073050345516</v>
      </c>
      <c r="AO189" s="131">
        <f t="shared" si="86"/>
        <v>0</v>
      </c>
      <c r="AP189" s="131">
        <f t="shared" si="87"/>
        <v>469101.678183613</v>
      </c>
      <c r="AQ189" s="131">
        <f t="shared" si="88"/>
        <v>63087.239141164857</v>
      </c>
      <c r="AR189" s="131">
        <f t="shared" si="89"/>
        <v>7107.6011846001975</v>
      </c>
      <c r="AS189" s="131">
        <f t="shared" si="90"/>
        <v>551909.06786771957</v>
      </c>
      <c r="AT189" s="131">
        <f t="shared" si="91"/>
        <v>37017.697433366237</v>
      </c>
      <c r="AU189" s="131">
        <f t="shared" si="92"/>
        <v>0</v>
      </c>
      <c r="AV189" s="131">
        <f t="shared" si="93"/>
        <v>2097871.7917077988</v>
      </c>
      <c r="AW189" s="131">
        <f t="shared" si="94"/>
        <v>47076.752221125367</v>
      </c>
      <c r="AX189" s="131">
        <f t="shared" si="95"/>
        <v>0</v>
      </c>
      <c r="AY189" s="131">
        <f t="shared" si="96"/>
        <v>762.7344521224087</v>
      </c>
      <c r="AZ189" s="131">
        <f t="shared" si="97"/>
        <v>20544.410167818362</v>
      </c>
      <c r="BA189" s="131">
        <f t="shared" si="98"/>
        <v>23849.333662388945</v>
      </c>
      <c r="BB189" s="131">
        <f t="shared" si="99"/>
        <v>2798.6179664363276</v>
      </c>
      <c r="BC189" s="131">
        <f t="shared" si="100"/>
        <v>0</v>
      </c>
      <c r="BD189" s="131">
        <f t="shared" si="101"/>
        <v>372777.73667324777</v>
      </c>
      <c r="BE189" s="131">
        <f t="shared" si="102"/>
        <v>0</v>
      </c>
      <c r="BF189" s="131">
        <f t="shared" si="103"/>
        <v>1465.9427443237907</v>
      </c>
      <c r="BG189" s="131">
        <f t="shared" si="104"/>
        <v>0</v>
      </c>
      <c r="BH189" s="131">
        <f t="shared" si="105"/>
        <v>0</v>
      </c>
    </row>
    <row r="190" spans="1:60" x14ac:dyDescent="0.25">
      <c r="A190" s="294" t="s">
        <v>78</v>
      </c>
      <c r="B190" s="297">
        <v>854</v>
      </c>
      <c r="C190" s="4" t="s">
        <v>77</v>
      </c>
      <c r="D190" s="96">
        <f t="shared" si="71"/>
        <v>11</v>
      </c>
      <c r="E190" s="2">
        <v>2</v>
      </c>
      <c r="F190" s="2">
        <v>5</v>
      </c>
      <c r="G190" s="2">
        <v>1</v>
      </c>
      <c r="H190" s="2">
        <v>2</v>
      </c>
      <c r="I190" s="2">
        <v>0</v>
      </c>
      <c r="J190" s="2">
        <v>0</v>
      </c>
      <c r="K190" s="2">
        <v>0</v>
      </c>
      <c r="L190" s="2">
        <v>1</v>
      </c>
      <c r="M190" s="2">
        <v>0</v>
      </c>
      <c r="N190" s="2">
        <v>0</v>
      </c>
      <c r="O190" s="2">
        <v>0</v>
      </c>
      <c r="P190" s="2">
        <v>0</v>
      </c>
      <c r="Q190" s="2">
        <v>0</v>
      </c>
      <c r="R190" s="2">
        <v>0</v>
      </c>
      <c r="S190" s="2">
        <v>0</v>
      </c>
      <c r="T190" s="2">
        <v>0</v>
      </c>
      <c r="U190" s="2">
        <v>0</v>
      </c>
      <c r="V190" s="2">
        <v>0</v>
      </c>
      <c r="W190" s="2">
        <v>0</v>
      </c>
      <c r="X190" s="2">
        <v>0</v>
      </c>
      <c r="Y190" s="2">
        <v>0</v>
      </c>
      <c r="Z190" s="2">
        <v>0</v>
      </c>
      <c r="AA190" s="2">
        <f t="shared" si="72"/>
        <v>4</v>
      </c>
      <c r="AB190" s="129">
        <f t="shared" si="73"/>
        <v>365927.3709279368</v>
      </c>
      <c r="AC190" s="129">
        <f t="shared" si="74"/>
        <v>60886.202615992101</v>
      </c>
      <c r="AD190" s="130">
        <f t="shared" si="75"/>
        <v>336654.05256663373</v>
      </c>
      <c r="AE190" s="130">
        <f t="shared" si="76"/>
        <v>108045.40967423495</v>
      </c>
      <c r="AF190" s="130">
        <f t="shared" si="77"/>
        <v>29047.384007897334</v>
      </c>
      <c r="AG190" s="130">
        <f t="shared" si="78"/>
        <v>316610.07897334651</v>
      </c>
      <c r="AH190" s="130">
        <f t="shared" si="79"/>
        <v>0</v>
      </c>
      <c r="AI190" s="131">
        <f t="shared" si="80"/>
        <v>102229.22482724579</v>
      </c>
      <c r="AJ190" s="131">
        <f t="shared" si="81"/>
        <v>17088.562438302073</v>
      </c>
      <c r="AK190" s="131">
        <f t="shared" si="82"/>
        <v>9019.8832675222111</v>
      </c>
      <c r="AL190" s="131">
        <f t="shared" si="83"/>
        <v>1338.3514313919052</v>
      </c>
      <c r="AM190" s="131">
        <f t="shared" si="84"/>
        <v>1183768.0078973346</v>
      </c>
      <c r="AN190" s="131">
        <f t="shared" si="85"/>
        <v>7736.9200394866739</v>
      </c>
      <c r="AO190" s="131">
        <f t="shared" si="86"/>
        <v>0</v>
      </c>
      <c r="AP190" s="131">
        <f t="shared" si="87"/>
        <v>573346.49555774929</v>
      </c>
      <c r="AQ190" s="131">
        <f t="shared" si="88"/>
        <v>77106.625616979261</v>
      </c>
      <c r="AR190" s="131">
        <f t="shared" si="89"/>
        <v>8687.0681145113522</v>
      </c>
      <c r="AS190" s="131">
        <f t="shared" si="90"/>
        <v>674555.5273938796</v>
      </c>
      <c r="AT190" s="131">
        <f t="shared" si="91"/>
        <v>45243.852418558738</v>
      </c>
      <c r="AU190" s="131">
        <f t="shared" si="92"/>
        <v>0</v>
      </c>
      <c r="AV190" s="131">
        <f t="shared" si="93"/>
        <v>2564065.5231984206</v>
      </c>
      <c r="AW190" s="131">
        <f t="shared" si="94"/>
        <v>57538.252714708782</v>
      </c>
      <c r="AX190" s="131">
        <f t="shared" si="95"/>
        <v>0</v>
      </c>
      <c r="AY190" s="131">
        <f t="shared" si="96"/>
        <v>932.23099703849948</v>
      </c>
      <c r="AZ190" s="131">
        <f t="shared" si="97"/>
        <v>25109.834649555774</v>
      </c>
      <c r="BA190" s="131">
        <f t="shared" si="98"/>
        <v>29149.185587364263</v>
      </c>
      <c r="BB190" s="131">
        <f t="shared" si="99"/>
        <v>3420.5330700888449</v>
      </c>
      <c r="BC190" s="131">
        <f t="shared" si="100"/>
        <v>0</v>
      </c>
      <c r="BD190" s="131">
        <f t="shared" si="101"/>
        <v>455617.23371174734</v>
      </c>
      <c r="BE190" s="131">
        <f t="shared" si="102"/>
        <v>0</v>
      </c>
      <c r="BF190" s="131">
        <f t="shared" si="103"/>
        <v>1791.7077986179665</v>
      </c>
      <c r="BG190" s="131">
        <f t="shared" si="104"/>
        <v>0</v>
      </c>
      <c r="BH190" s="131">
        <f t="shared" si="105"/>
        <v>0</v>
      </c>
    </row>
    <row r="191" spans="1:60" x14ac:dyDescent="0.25">
      <c r="A191" s="295"/>
      <c r="B191" s="295"/>
      <c r="C191" s="4" t="s">
        <v>76</v>
      </c>
      <c r="D191" s="96">
        <f t="shared" si="71"/>
        <v>74</v>
      </c>
      <c r="E191" s="2">
        <v>14</v>
      </c>
      <c r="F191" s="2">
        <v>25</v>
      </c>
      <c r="G191" s="2">
        <v>17</v>
      </c>
      <c r="H191" s="2">
        <v>15</v>
      </c>
      <c r="I191" s="2">
        <v>1</v>
      </c>
      <c r="J191" s="2">
        <v>0</v>
      </c>
      <c r="K191" s="2">
        <v>0</v>
      </c>
      <c r="L191" s="2">
        <v>0</v>
      </c>
      <c r="M191" s="2">
        <v>0</v>
      </c>
      <c r="N191" s="2">
        <v>1</v>
      </c>
      <c r="O191" s="2">
        <v>0</v>
      </c>
      <c r="P191" s="2">
        <v>0</v>
      </c>
      <c r="Q191" s="2">
        <v>0</v>
      </c>
      <c r="R191" s="2">
        <v>0</v>
      </c>
      <c r="S191" s="2">
        <v>0</v>
      </c>
      <c r="T191" s="2">
        <v>0</v>
      </c>
      <c r="U191" s="2">
        <v>0</v>
      </c>
      <c r="V191" s="2">
        <v>0</v>
      </c>
      <c r="W191" s="2">
        <v>0</v>
      </c>
      <c r="X191" s="2">
        <v>0</v>
      </c>
      <c r="Y191" s="2">
        <v>0</v>
      </c>
      <c r="Z191" s="2">
        <v>1</v>
      </c>
      <c r="AA191" s="2">
        <f t="shared" si="72"/>
        <v>34</v>
      </c>
      <c r="AB191" s="129">
        <f t="shared" si="73"/>
        <v>2461693.2226061206</v>
      </c>
      <c r="AC191" s="129">
        <f t="shared" si="74"/>
        <v>409598.09032576508</v>
      </c>
      <c r="AD191" s="130">
        <f t="shared" si="75"/>
        <v>2264763.6263573542</v>
      </c>
      <c r="AE191" s="130">
        <f t="shared" si="76"/>
        <v>726850.93780848966</v>
      </c>
      <c r="AF191" s="130">
        <f t="shared" si="77"/>
        <v>195409.67423494571</v>
      </c>
      <c r="AG191" s="130">
        <f t="shared" si="78"/>
        <v>2129922.3494570581</v>
      </c>
      <c r="AH191" s="130">
        <f t="shared" si="79"/>
        <v>0</v>
      </c>
      <c r="AI191" s="131">
        <f t="shared" si="80"/>
        <v>687723.87611056259</v>
      </c>
      <c r="AJ191" s="131">
        <f t="shared" si="81"/>
        <v>114959.42003948666</v>
      </c>
      <c r="AK191" s="131">
        <f t="shared" si="82"/>
        <v>60679.214708785781</v>
      </c>
      <c r="AL191" s="131">
        <f t="shared" si="83"/>
        <v>9003.4550839091808</v>
      </c>
      <c r="AM191" s="131">
        <f t="shared" si="84"/>
        <v>7963530.2349457061</v>
      </c>
      <c r="AN191" s="131">
        <f t="shared" si="85"/>
        <v>52048.371174728534</v>
      </c>
      <c r="AO191" s="131">
        <f t="shared" si="86"/>
        <v>0</v>
      </c>
      <c r="AP191" s="131">
        <f t="shared" si="87"/>
        <v>3857058.2428430403</v>
      </c>
      <c r="AQ191" s="131">
        <f t="shared" si="88"/>
        <v>518717.29960513324</v>
      </c>
      <c r="AR191" s="131">
        <f t="shared" si="89"/>
        <v>58440.276406712735</v>
      </c>
      <c r="AS191" s="131">
        <f t="shared" si="90"/>
        <v>4537919.0024679173</v>
      </c>
      <c r="AT191" s="131">
        <f t="shared" si="91"/>
        <v>304367.73445212241</v>
      </c>
      <c r="AU191" s="131">
        <f t="shared" si="92"/>
        <v>0</v>
      </c>
      <c r="AV191" s="131">
        <f t="shared" si="93"/>
        <v>17249168.06515301</v>
      </c>
      <c r="AW191" s="131">
        <f t="shared" si="94"/>
        <v>387075.51826258632</v>
      </c>
      <c r="AX191" s="131">
        <f t="shared" si="95"/>
        <v>0</v>
      </c>
      <c r="AY191" s="131">
        <f t="shared" si="96"/>
        <v>6271.3721618953605</v>
      </c>
      <c r="AZ191" s="131">
        <f t="shared" si="97"/>
        <v>168920.70582428432</v>
      </c>
      <c r="BA191" s="131">
        <f t="shared" si="98"/>
        <v>196094.52122408687</v>
      </c>
      <c r="BB191" s="131">
        <f t="shared" si="99"/>
        <v>23010.858835143139</v>
      </c>
      <c r="BC191" s="131">
        <f t="shared" si="100"/>
        <v>0</v>
      </c>
      <c r="BD191" s="131">
        <f t="shared" si="101"/>
        <v>3065061.3904244821</v>
      </c>
      <c r="BE191" s="131">
        <f t="shared" si="102"/>
        <v>0</v>
      </c>
      <c r="BF191" s="131">
        <f t="shared" si="103"/>
        <v>12053.307008884502</v>
      </c>
      <c r="BG191" s="131">
        <f t="shared" si="104"/>
        <v>0</v>
      </c>
      <c r="BH191" s="131">
        <f t="shared" si="105"/>
        <v>0</v>
      </c>
    </row>
    <row r="192" spans="1:60" x14ac:dyDescent="0.25">
      <c r="A192" s="295"/>
      <c r="B192" s="295"/>
      <c r="C192" s="4" t="s">
        <v>75</v>
      </c>
      <c r="D192" s="96">
        <f t="shared" si="71"/>
        <v>100</v>
      </c>
      <c r="E192" s="2">
        <v>5</v>
      </c>
      <c r="F192" s="2">
        <v>9</v>
      </c>
      <c r="G192" s="2">
        <v>3</v>
      </c>
      <c r="H192" s="2">
        <v>65</v>
      </c>
      <c r="I192" s="2">
        <v>0</v>
      </c>
      <c r="J192" s="2">
        <v>0</v>
      </c>
      <c r="K192" s="2">
        <v>0</v>
      </c>
      <c r="L192" s="2">
        <v>0</v>
      </c>
      <c r="M192" s="2">
        <v>0</v>
      </c>
      <c r="N192" s="2">
        <v>0</v>
      </c>
      <c r="O192" s="2">
        <v>0</v>
      </c>
      <c r="P192" s="2">
        <v>0</v>
      </c>
      <c r="Q192" s="2">
        <v>0</v>
      </c>
      <c r="R192" s="2">
        <v>0</v>
      </c>
      <c r="S192" s="2">
        <v>0</v>
      </c>
      <c r="T192" s="2">
        <v>0</v>
      </c>
      <c r="U192" s="2">
        <v>0</v>
      </c>
      <c r="V192" s="2">
        <v>0</v>
      </c>
      <c r="W192" s="2">
        <v>0</v>
      </c>
      <c r="X192" s="2">
        <v>0</v>
      </c>
      <c r="Y192" s="2">
        <v>0</v>
      </c>
      <c r="Z192" s="2">
        <v>18</v>
      </c>
      <c r="AA192" s="2">
        <f t="shared" si="72"/>
        <v>68</v>
      </c>
      <c r="AB192" s="129">
        <f t="shared" si="73"/>
        <v>3326612.4629812441</v>
      </c>
      <c r="AC192" s="129">
        <f t="shared" si="74"/>
        <v>553510.93287265545</v>
      </c>
      <c r="AD192" s="130">
        <f t="shared" si="75"/>
        <v>3060491.3869693978</v>
      </c>
      <c r="AE192" s="130">
        <f t="shared" si="76"/>
        <v>982230.99703849945</v>
      </c>
      <c r="AF192" s="130">
        <f t="shared" si="77"/>
        <v>264067.12734452123</v>
      </c>
      <c r="AG192" s="130">
        <f t="shared" si="78"/>
        <v>2878273.4452122408</v>
      </c>
      <c r="AH192" s="130">
        <f t="shared" si="79"/>
        <v>0</v>
      </c>
      <c r="AI192" s="131">
        <f t="shared" si="80"/>
        <v>929356.58933859807</v>
      </c>
      <c r="AJ192" s="131">
        <f t="shared" si="81"/>
        <v>155350.56762092793</v>
      </c>
      <c r="AK192" s="131">
        <f t="shared" si="82"/>
        <v>81998.938795656461</v>
      </c>
      <c r="AL192" s="131">
        <f t="shared" si="83"/>
        <v>12166.831194471866</v>
      </c>
      <c r="AM192" s="131">
        <f t="shared" si="84"/>
        <v>10761527.344521224</v>
      </c>
      <c r="AN192" s="131">
        <f t="shared" si="85"/>
        <v>70335.636722606127</v>
      </c>
      <c r="AO192" s="131">
        <f t="shared" si="86"/>
        <v>0</v>
      </c>
      <c r="AP192" s="131">
        <f t="shared" si="87"/>
        <v>5212240.8687068112</v>
      </c>
      <c r="AQ192" s="131">
        <f t="shared" si="88"/>
        <v>700969.32379072055</v>
      </c>
      <c r="AR192" s="131">
        <f t="shared" si="89"/>
        <v>78973.346495557751</v>
      </c>
      <c r="AS192" s="131">
        <f t="shared" si="90"/>
        <v>6132322.9763079956</v>
      </c>
      <c r="AT192" s="131">
        <f t="shared" si="91"/>
        <v>411307.74925962486</v>
      </c>
      <c r="AU192" s="131">
        <f t="shared" si="92"/>
        <v>0</v>
      </c>
      <c r="AV192" s="131">
        <f t="shared" si="93"/>
        <v>23309686.574531097</v>
      </c>
      <c r="AW192" s="131">
        <f t="shared" si="94"/>
        <v>523075.02467917075</v>
      </c>
      <c r="AX192" s="131">
        <f t="shared" si="95"/>
        <v>0</v>
      </c>
      <c r="AY192" s="131">
        <f t="shared" si="96"/>
        <v>8474.8272458045412</v>
      </c>
      <c r="AZ192" s="131">
        <f t="shared" si="97"/>
        <v>228271.2240868707</v>
      </c>
      <c r="BA192" s="131">
        <f t="shared" si="98"/>
        <v>264992.59624876606</v>
      </c>
      <c r="BB192" s="131">
        <f t="shared" si="99"/>
        <v>31095.755182625864</v>
      </c>
      <c r="BC192" s="131">
        <f t="shared" si="100"/>
        <v>0</v>
      </c>
      <c r="BD192" s="131">
        <f t="shared" si="101"/>
        <v>4141974.8519249754</v>
      </c>
      <c r="BE192" s="131">
        <f t="shared" si="102"/>
        <v>0</v>
      </c>
      <c r="BF192" s="131">
        <f t="shared" si="103"/>
        <v>16288.252714708788</v>
      </c>
      <c r="BG192" s="131">
        <f t="shared" si="104"/>
        <v>0</v>
      </c>
      <c r="BH192" s="131">
        <f t="shared" si="105"/>
        <v>0</v>
      </c>
    </row>
    <row r="193" spans="1:60" x14ac:dyDescent="0.25">
      <c r="A193" s="295"/>
      <c r="B193" s="295"/>
      <c r="C193" s="4" t="s">
        <v>74</v>
      </c>
      <c r="D193" s="96">
        <f t="shared" si="71"/>
        <v>8</v>
      </c>
      <c r="E193" s="2">
        <v>3</v>
      </c>
      <c r="F193" s="2">
        <v>2</v>
      </c>
      <c r="G193" s="2">
        <v>1</v>
      </c>
      <c r="H193" s="2">
        <v>2</v>
      </c>
      <c r="I193" s="2">
        <v>0</v>
      </c>
      <c r="J193" s="2">
        <v>0</v>
      </c>
      <c r="K193" s="2">
        <v>0</v>
      </c>
      <c r="L193" s="2">
        <v>0</v>
      </c>
      <c r="M193" s="2">
        <v>0</v>
      </c>
      <c r="N193" s="2">
        <v>0</v>
      </c>
      <c r="O193" s="2">
        <v>0</v>
      </c>
      <c r="P193" s="2">
        <v>0</v>
      </c>
      <c r="Q193" s="2">
        <v>0</v>
      </c>
      <c r="R193" s="2">
        <v>0</v>
      </c>
      <c r="S193" s="2">
        <v>0</v>
      </c>
      <c r="T193" s="2">
        <v>0</v>
      </c>
      <c r="U193" s="2">
        <v>0</v>
      </c>
      <c r="V193" s="2">
        <v>0</v>
      </c>
      <c r="W193" s="2">
        <v>0</v>
      </c>
      <c r="X193" s="2">
        <v>0</v>
      </c>
      <c r="Y193" s="2">
        <v>0</v>
      </c>
      <c r="Z193" s="2">
        <v>0</v>
      </c>
      <c r="AA193" s="2">
        <f t="shared" si="72"/>
        <v>3</v>
      </c>
      <c r="AB193" s="129">
        <f t="shared" si="73"/>
        <v>266128.99703849951</v>
      </c>
      <c r="AC193" s="129">
        <f t="shared" si="74"/>
        <v>44280.874629812439</v>
      </c>
      <c r="AD193" s="130">
        <f t="shared" si="75"/>
        <v>244839.31095755182</v>
      </c>
      <c r="AE193" s="130">
        <f t="shared" si="76"/>
        <v>78578.479763079959</v>
      </c>
      <c r="AF193" s="130">
        <f t="shared" si="77"/>
        <v>21125.370187561697</v>
      </c>
      <c r="AG193" s="130">
        <f t="shared" si="78"/>
        <v>230261.87561697926</v>
      </c>
      <c r="AH193" s="130">
        <f t="shared" si="79"/>
        <v>0</v>
      </c>
      <c r="AI193" s="131">
        <f t="shared" si="80"/>
        <v>74348.527147087851</v>
      </c>
      <c r="AJ193" s="131">
        <f t="shared" si="81"/>
        <v>12428.045409674234</v>
      </c>
      <c r="AK193" s="131">
        <f t="shared" si="82"/>
        <v>6559.9151036525172</v>
      </c>
      <c r="AL193" s="131">
        <f t="shared" si="83"/>
        <v>973.34649555774922</v>
      </c>
      <c r="AM193" s="131">
        <f t="shared" si="84"/>
        <v>860922.18756169791</v>
      </c>
      <c r="AN193" s="131">
        <f t="shared" si="85"/>
        <v>5626.85093780849</v>
      </c>
      <c r="AO193" s="131">
        <f t="shared" si="86"/>
        <v>0</v>
      </c>
      <c r="AP193" s="131">
        <f t="shared" si="87"/>
        <v>416979.2694965449</v>
      </c>
      <c r="AQ193" s="131">
        <f t="shared" si="88"/>
        <v>56077.545903257647</v>
      </c>
      <c r="AR193" s="131">
        <f t="shared" si="89"/>
        <v>6317.8677196446197</v>
      </c>
      <c r="AS193" s="131">
        <f t="shared" si="90"/>
        <v>490585.83810463967</v>
      </c>
      <c r="AT193" s="131">
        <f t="shared" si="91"/>
        <v>32904.61994076999</v>
      </c>
      <c r="AU193" s="131">
        <f t="shared" si="92"/>
        <v>0</v>
      </c>
      <c r="AV193" s="131">
        <f t="shared" si="93"/>
        <v>1864774.9259624877</v>
      </c>
      <c r="AW193" s="131">
        <f t="shared" si="94"/>
        <v>41846.00197433366</v>
      </c>
      <c r="AX193" s="131">
        <f t="shared" si="95"/>
        <v>0</v>
      </c>
      <c r="AY193" s="131">
        <f t="shared" si="96"/>
        <v>677.98617966436325</v>
      </c>
      <c r="AZ193" s="131">
        <f t="shared" si="97"/>
        <v>18261.697926949655</v>
      </c>
      <c r="BA193" s="131">
        <f t="shared" si="98"/>
        <v>21199.407699901283</v>
      </c>
      <c r="BB193" s="131">
        <f t="shared" si="99"/>
        <v>2487.660414610069</v>
      </c>
      <c r="BC193" s="131">
        <f t="shared" si="100"/>
        <v>0</v>
      </c>
      <c r="BD193" s="131">
        <f t="shared" si="101"/>
        <v>331357.98815399804</v>
      </c>
      <c r="BE193" s="131">
        <f t="shared" si="102"/>
        <v>0</v>
      </c>
      <c r="BF193" s="131">
        <f t="shared" si="103"/>
        <v>1303.060217176703</v>
      </c>
      <c r="BG193" s="131">
        <f t="shared" si="104"/>
        <v>0</v>
      </c>
      <c r="BH193" s="131">
        <f t="shared" si="105"/>
        <v>0</v>
      </c>
    </row>
    <row r="194" spans="1:60" x14ac:dyDescent="0.25">
      <c r="A194" s="295"/>
      <c r="B194" s="295"/>
      <c r="C194" s="4" t="s">
        <v>73</v>
      </c>
      <c r="D194" s="96">
        <f t="shared" si="71"/>
        <v>17</v>
      </c>
      <c r="E194" s="2">
        <v>3</v>
      </c>
      <c r="F194" s="2">
        <v>5</v>
      </c>
      <c r="G194" s="2">
        <v>1</v>
      </c>
      <c r="H194" s="2">
        <v>6</v>
      </c>
      <c r="I194" s="2">
        <v>2</v>
      </c>
      <c r="J194" s="2">
        <v>0</v>
      </c>
      <c r="K194" s="2">
        <v>0</v>
      </c>
      <c r="L194" s="2">
        <v>0</v>
      </c>
      <c r="M194" s="2">
        <v>0</v>
      </c>
      <c r="N194" s="2">
        <v>0</v>
      </c>
      <c r="O194" s="2">
        <v>0</v>
      </c>
      <c r="P194" s="2">
        <v>0</v>
      </c>
      <c r="Q194" s="2">
        <v>0</v>
      </c>
      <c r="R194" s="2">
        <v>0</v>
      </c>
      <c r="S194" s="2">
        <v>0</v>
      </c>
      <c r="T194" s="2">
        <v>0</v>
      </c>
      <c r="U194" s="2">
        <v>0</v>
      </c>
      <c r="V194" s="2">
        <v>0</v>
      </c>
      <c r="W194" s="2">
        <v>0</v>
      </c>
      <c r="X194" s="2">
        <v>0</v>
      </c>
      <c r="Y194" s="2">
        <v>0</v>
      </c>
      <c r="Z194" s="2">
        <v>0</v>
      </c>
      <c r="AA194" s="2">
        <f t="shared" si="72"/>
        <v>9</v>
      </c>
      <c r="AB194" s="129">
        <f t="shared" si="73"/>
        <v>565524.11870681145</v>
      </c>
      <c r="AC194" s="129">
        <f t="shared" si="74"/>
        <v>94096.858588351432</v>
      </c>
      <c r="AD194" s="130">
        <f t="shared" si="75"/>
        <v>520283.53578479763</v>
      </c>
      <c r="AE194" s="130">
        <f t="shared" si="76"/>
        <v>166979.2694965449</v>
      </c>
      <c r="AF194" s="130">
        <f t="shared" si="77"/>
        <v>44891.41164856861</v>
      </c>
      <c r="AG194" s="130">
        <f t="shared" si="78"/>
        <v>489306.48568608094</v>
      </c>
      <c r="AH194" s="130">
        <f t="shared" si="79"/>
        <v>0</v>
      </c>
      <c r="AI194" s="131">
        <f t="shared" si="80"/>
        <v>157990.62018756167</v>
      </c>
      <c r="AJ194" s="131">
        <f t="shared" si="81"/>
        <v>26409.596495557747</v>
      </c>
      <c r="AK194" s="131">
        <f t="shared" si="82"/>
        <v>13939.819595261599</v>
      </c>
      <c r="AL194" s="131">
        <f t="shared" si="83"/>
        <v>2068.3613030602173</v>
      </c>
      <c r="AM194" s="131">
        <f t="shared" si="84"/>
        <v>1829459.6485686081</v>
      </c>
      <c r="AN194" s="131">
        <f t="shared" si="85"/>
        <v>11957.058242843041</v>
      </c>
      <c r="AO194" s="131">
        <f t="shared" si="86"/>
        <v>0</v>
      </c>
      <c r="AP194" s="131">
        <f t="shared" si="87"/>
        <v>886080.94768015796</v>
      </c>
      <c r="AQ194" s="131">
        <f t="shared" si="88"/>
        <v>119164.7850444225</v>
      </c>
      <c r="AR194" s="131">
        <f t="shared" si="89"/>
        <v>13425.468904244817</v>
      </c>
      <c r="AS194" s="131">
        <f t="shared" si="90"/>
        <v>1042494.9059723592</v>
      </c>
      <c r="AT194" s="131">
        <f t="shared" si="91"/>
        <v>69922.317374136226</v>
      </c>
      <c r="AU194" s="131">
        <f t="shared" si="92"/>
        <v>0</v>
      </c>
      <c r="AV194" s="131">
        <f t="shared" si="93"/>
        <v>3962646.7176702865</v>
      </c>
      <c r="AW194" s="131">
        <f t="shared" si="94"/>
        <v>88922.754195459027</v>
      </c>
      <c r="AX194" s="131">
        <f t="shared" si="95"/>
        <v>0</v>
      </c>
      <c r="AY194" s="131">
        <f t="shared" si="96"/>
        <v>1440.7206317867719</v>
      </c>
      <c r="AZ194" s="131">
        <f t="shared" si="97"/>
        <v>38806.108094768017</v>
      </c>
      <c r="BA194" s="131">
        <f t="shared" si="98"/>
        <v>45048.741362290224</v>
      </c>
      <c r="BB194" s="131">
        <f t="shared" si="99"/>
        <v>5286.278381046397</v>
      </c>
      <c r="BC194" s="131">
        <f t="shared" si="100"/>
        <v>0</v>
      </c>
      <c r="BD194" s="131">
        <f t="shared" si="101"/>
        <v>704135.72482724581</v>
      </c>
      <c r="BE194" s="131">
        <f t="shared" si="102"/>
        <v>0</v>
      </c>
      <c r="BF194" s="131">
        <f t="shared" si="103"/>
        <v>2769.0029615004937</v>
      </c>
      <c r="BG194" s="131">
        <f t="shared" si="104"/>
        <v>0</v>
      </c>
      <c r="BH194" s="131">
        <f t="shared" si="105"/>
        <v>0</v>
      </c>
    </row>
    <row r="195" spans="1:60" x14ac:dyDescent="0.25">
      <c r="A195" s="295"/>
      <c r="B195" s="295"/>
      <c r="C195" s="4" t="s">
        <v>72</v>
      </c>
      <c r="D195" s="96">
        <f t="shared" si="71"/>
        <v>19</v>
      </c>
      <c r="E195" s="2">
        <v>9</v>
      </c>
      <c r="F195" s="2">
        <v>4</v>
      </c>
      <c r="G195" s="2">
        <v>6</v>
      </c>
      <c r="H195" s="2">
        <v>0</v>
      </c>
      <c r="I195" s="2">
        <v>0</v>
      </c>
      <c r="J195" s="2">
        <v>0</v>
      </c>
      <c r="K195" s="2">
        <v>0</v>
      </c>
      <c r="L195" s="2">
        <v>0</v>
      </c>
      <c r="M195" s="2">
        <v>0</v>
      </c>
      <c r="N195" s="2">
        <v>0</v>
      </c>
      <c r="O195" s="2">
        <v>0</v>
      </c>
      <c r="P195" s="2">
        <v>0</v>
      </c>
      <c r="Q195" s="2">
        <v>0</v>
      </c>
      <c r="R195" s="2">
        <v>0</v>
      </c>
      <c r="S195" s="2">
        <v>0</v>
      </c>
      <c r="T195" s="2">
        <v>0</v>
      </c>
      <c r="U195" s="2">
        <v>0</v>
      </c>
      <c r="V195" s="2">
        <v>0</v>
      </c>
      <c r="W195" s="2">
        <v>0</v>
      </c>
      <c r="X195" s="2">
        <v>0</v>
      </c>
      <c r="Y195" s="2">
        <v>0</v>
      </c>
      <c r="Z195" s="2">
        <v>0</v>
      </c>
      <c r="AA195" s="2">
        <f t="shared" si="72"/>
        <v>6</v>
      </c>
      <c r="AB195" s="129">
        <f t="shared" si="73"/>
        <v>632056.36796643632</v>
      </c>
      <c r="AC195" s="129">
        <f t="shared" si="74"/>
        <v>105167.07724580454</v>
      </c>
      <c r="AD195" s="130">
        <f t="shared" si="75"/>
        <v>581493.36352418561</v>
      </c>
      <c r="AE195" s="130">
        <f t="shared" si="76"/>
        <v>186623.88943731491</v>
      </c>
      <c r="AF195" s="130">
        <f t="shared" si="77"/>
        <v>50172.754195459027</v>
      </c>
      <c r="AG195" s="130">
        <f t="shared" si="78"/>
        <v>546871.95459032571</v>
      </c>
      <c r="AH195" s="130">
        <f t="shared" si="79"/>
        <v>0</v>
      </c>
      <c r="AI195" s="131">
        <f t="shared" si="80"/>
        <v>176577.75197433366</v>
      </c>
      <c r="AJ195" s="131">
        <f t="shared" si="81"/>
        <v>29516.607847976305</v>
      </c>
      <c r="AK195" s="131">
        <f t="shared" si="82"/>
        <v>15579.798371174729</v>
      </c>
      <c r="AL195" s="131">
        <f t="shared" si="83"/>
        <v>2311.6979269496542</v>
      </c>
      <c r="AM195" s="131">
        <f t="shared" si="84"/>
        <v>2044690.1954590324</v>
      </c>
      <c r="AN195" s="131">
        <f t="shared" si="85"/>
        <v>13363.770977295164</v>
      </c>
      <c r="AO195" s="131">
        <f t="shared" si="86"/>
        <v>0</v>
      </c>
      <c r="AP195" s="131">
        <f t="shared" si="87"/>
        <v>990325.76505429414</v>
      </c>
      <c r="AQ195" s="131">
        <f t="shared" si="88"/>
        <v>133184.17152023691</v>
      </c>
      <c r="AR195" s="131">
        <f t="shared" si="89"/>
        <v>15004.935834155971</v>
      </c>
      <c r="AS195" s="131">
        <f t="shared" si="90"/>
        <v>1165141.3654985193</v>
      </c>
      <c r="AT195" s="131">
        <f t="shared" si="91"/>
        <v>78148.47235932872</v>
      </c>
      <c r="AU195" s="131">
        <f t="shared" si="92"/>
        <v>0</v>
      </c>
      <c r="AV195" s="131">
        <f t="shared" si="93"/>
        <v>4428840.4491609083</v>
      </c>
      <c r="AW195" s="131">
        <f t="shared" si="94"/>
        <v>99384.254689042442</v>
      </c>
      <c r="AX195" s="131">
        <f t="shared" si="95"/>
        <v>0</v>
      </c>
      <c r="AY195" s="131">
        <f t="shared" si="96"/>
        <v>1610.2171767028626</v>
      </c>
      <c r="AZ195" s="131">
        <f t="shared" si="97"/>
        <v>43371.532576505429</v>
      </c>
      <c r="BA195" s="131">
        <f t="shared" si="98"/>
        <v>50348.593287265547</v>
      </c>
      <c r="BB195" s="131">
        <f t="shared" si="99"/>
        <v>5908.1934846989134</v>
      </c>
      <c r="BC195" s="131">
        <f t="shared" si="100"/>
        <v>0</v>
      </c>
      <c r="BD195" s="131">
        <f t="shared" si="101"/>
        <v>786975.22186574538</v>
      </c>
      <c r="BE195" s="131">
        <f t="shared" si="102"/>
        <v>0</v>
      </c>
      <c r="BF195" s="131">
        <f t="shared" si="103"/>
        <v>3094.7680157946697</v>
      </c>
      <c r="BG195" s="131">
        <f t="shared" si="104"/>
        <v>0</v>
      </c>
      <c r="BH195" s="131">
        <f t="shared" si="105"/>
        <v>0</v>
      </c>
    </row>
    <row r="196" spans="1:60" x14ac:dyDescent="0.25">
      <c r="A196" s="295"/>
      <c r="B196" s="295"/>
      <c r="C196" s="4" t="s">
        <v>71</v>
      </c>
      <c r="D196" s="96">
        <f t="shared" si="71"/>
        <v>7</v>
      </c>
      <c r="E196" s="2">
        <v>4</v>
      </c>
      <c r="F196" s="2">
        <v>3</v>
      </c>
      <c r="G196" s="2">
        <v>0</v>
      </c>
      <c r="H196" s="2">
        <v>0</v>
      </c>
      <c r="I196" s="2">
        <v>0</v>
      </c>
      <c r="J196" s="2">
        <v>0</v>
      </c>
      <c r="K196" s="2">
        <v>0</v>
      </c>
      <c r="L196" s="2">
        <v>0</v>
      </c>
      <c r="M196" s="2">
        <v>0</v>
      </c>
      <c r="N196" s="2">
        <v>0</v>
      </c>
      <c r="O196" s="2">
        <v>0</v>
      </c>
      <c r="P196" s="2">
        <v>0</v>
      </c>
      <c r="Q196" s="2">
        <v>0</v>
      </c>
      <c r="R196" s="2">
        <v>0</v>
      </c>
      <c r="S196" s="2">
        <v>0</v>
      </c>
      <c r="T196" s="2">
        <v>0</v>
      </c>
      <c r="U196" s="2">
        <v>0</v>
      </c>
      <c r="V196" s="2">
        <v>0</v>
      </c>
      <c r="W196" s="2">
        <v>0</v>
      </c>
      <c r="X196" s="2">
        <v>0</v>
      </c>
      <c r="Y196" s="2">
        <v>0</v>
      </c>
      <c r="Z196" s="2">
        <v>0</v>
      </c>
      <c r="AA196" s="2">
        <f t="shared" si="72"/>
        <v>0</v>
      </c>
      <c r="AB196" s="129">
        <f t="shared" si="73"/>
        <v>232862.87240868708</v>
      </c>
      <c r="AC196" s="129">
        <f t="shared" si="74"/>
        <v>38745.765301085885</v>
      </c>
      <c r="AD196" s="130">
        <f t="shared" si="75"/>
        <v>214234.39708785783</v>
      </c>
      <c r="AE196" s="130">
        <f t="shared" si="76"/>
        <v>68756.169792694971</v>
      </c>
      <c r="AF196" s="130">
        <f t="shared" si="77"/>
        <v>18484.698914116485</v>
      </c>
      <c r="AG196" s="130">
        <f t="shared" si="78"/>
        <v>201479.14116485685</v>
      </c>
      <c r="AH196" s="130">
        <f t="shared" si="79"/>
        <v>0</v>
      </c>
      <c r="AI196" s="131">
        <f t="shared" si="80"/>
        <v>65054.961253701869</v>
      </c>
      <c r="AJ196" s="131">
        <f t="shared" si="81"/>
        <v>10874.539733464955</v>
      </c>
      <c r="AK196" s="131">
        <f t="shared" si="82"/>
        <v>5739.9257156959529</v>
      </c>
      <c r="AL196" s="131">
        <f t="shared" si="83"/>
        <v>851.67818361303057</v>
      </c>
      <c r="AM196" s="131">
        <f t="shared" si="84"/>
        <v>753306.91411648563</v>
      </c>
      <c r="AN196" s="131">
        <f t="shared" si="85"/>
        <v>4923.4945705824284</v>
      </c>
      <c r="AO196" s="131">
        <f t="shared" si="86"/>
        <v>0</v>
      </c>
      <c r="AP196" s="131">
        <f t="shared" si="87"/>
        <v>364856.86080947681</v>
      </c>
      <c r="AQ196" s="131">
        <f t="shared" si="88"/>
        <v>49067.852665350438</v>
      </c>
      <c r="AR196" s="131">
        <f t="shared" si="89"/>
        <v>5528.1342546890419</v>
      </c>
      <c r="AS196" s="131">
        <f t="shared" si="90"/>
        <v>429262.60834155971</v>
      </c>
      <c r="AT196" s="131">
        <f t="shared" si="91"/>
        <v>28791.542448173743</v>
      </c>
      <c r="AU196" s="131">
        <f t="shared" si="92"/>
        <v>0</v>
      </c>
      <c r="AV196" s="131">
        <f t="shared" si="93"/>
        <v>1631678.0602171768</v>
      </c>
      <c r="AW196" s="131">
        <f t="shared" si="94"/>
        <v>36615.251727541952</v>
      </c>
      <c r="AX196" s="131">
        <f t="shared" si="95"/>
        <v>0</v>
      </c>
      <c r="AY196" s="131">
        <f t="shared" si="96"/>
        <v>593.2379072063178</v>
      </c>
      <c r="AZ196" s="131">
        <f t="shared" si="97"/>
        <v>15978.985686080949</v>
      </c>
      <c r="BA196" s="131">
        <f t="shared" si="98"/>
        <v>18549.481737413622</v>
      </c>
      <c r="BB196" s="131">
        <f t="shared" si="99"/>
        <v>2176.7028627838104</v>
      </c>
      <c r="BC196" s="131">
        <f t="shared" si="100"/>
        <v>0</v>
      </c>
      <c r="BD196" s="131">
        <f t="shared" si="101"/>
        <v>289938.23963474832</v>
      </c>
      <c r="BE196" s="131">
        <f t="shared" si="102"/>
        <v>0</v>
      </c>
      <c r="BF196" s="131">
        <f t="shared" si="103"/>
        <v>1140.1776900296152</v>
      </c>
      <c r="BG196" s="131">
        <f t="shared" si="104"/>
        <v>0</v>
      </c>
      <c r="BH196" s="131">
        <f t="shared" si="105"/>
        <v>0</v>
      </c>
    </row>
    <row r="197" spans="1:60" x14ac:dyDescent="0.25">
      <c r="A197" s="295"/>
      <c r="B197" s="295"/>
      <c r="C197" s="4" t="s">
        <v>70</v>
      </c>
      <c r="D197" s="96">
        <f t="shared" ref="D197:D259" si="106">SUM(E197:Z197)</f>
        <v>55</v>
      </c>
      <c r="E197" s="2">
        <v>2</v>
      </c>
      <c r="F197" s="2">
        <v>42</v>
      </c>
      <c r="G197" s="2">
        <v>1</v>
      </c>
      <c r="H197" s="2">
        <v>9</v>
      </c>
      <c r="I197" s="2">
        <v>0</v>
      </c>
      <c r="J197" s="2">
        <v>0</v>
      </c>
      <c r="K197" s="2">
        <v>0</v>
      </c>
      <c r="L197" s="2">
        <v>0</v>
      </c>
      <c r="M197" s="2">
        <v>0</v>
      </c>
      <c r="N197" s="2">
        <v>0</v>
      </c>
      <c r="O197" s="2">
        <v>0</v>
      </c>
      <c r="P197" s="2">
        <v>0</v>
      </c>
      <c r="Q197" s="2">
        <v>0</v>
      </c>
      <c r="R197" s="2">
        <v>0</v>
      </c>
      <c r="S197" s="2">
        <v>0</v>
      </c>
      <c r="T197" s="2">
        <v>0</v>
      </c>
      <c r="U197" s="2">
        <v>0</v>
      </c>
      <c r="V197" s="2">
        <v>0</v>
      </c>
      <c r="W197" s="2">
        <v>0</v>
      </c>
      <c r="X197" s="2">
        <v>0</v>
      </c>
      <c r="Y197" s="2">
        <v>0</v>
      </c>
      <c r="Z197" s="2">
        <v>1</v>
      </c>
      <c r="AA197" s="2">
        <f t="shared" ref="AA197:AA259" si="107">SUM(G197:Y197)</f>
        <v>10</v>
      </c>
      <c r="AB197" s="129">
        <f t="shared" si="73"/>
        <v>1829636.8546396841</v>
      </c>
      <c r="AC197" s="129">
        <f t="shared" si="74"/>
        <v>304431.01307996054</v>
      </c>
      <c r="AD197" s="130">
        <f t="shared" si="75"/>
        <v>1683270.2628331687</v>
      </c>
      <c r="AE197" s="130">
        <f t="shared" si="76"/>
        <v>540227.04837117472</v>
      </c>
      <c r="AF197" s="130">
        <f t="shared" si="77"/>
        <v>145236.92003948666</v>
      </c>
      <c r="AG197" s="130">
        <f t="shared" si="78"/>
        <v>1583050.3948667324</v>
      </c>
      <c r="AH197" s="130">
        <f t="shared" si="79"/>
        <v>0</v>
      </c>
      <c r="AI197" s="131">
        <f t="shared" si="80"/>
        <v>511146.12413622899</v>
      </c>
      <c r="AJ197" s="131">
        <f t="shared" si="81"/>
        <v>85442.812191510355</v>
      </c>
      <c r="AK197" s="131">
        <f t="shared" si="82"/>
        <v>45099.416337611059</v>
      </c>
      <c r="AL197" s="131">
        <f t="shared" si="83"/>
        <v>6691.7571569595257</v>
      </c>
      <c r="AM197" s="131">
        <f t="shared" si="84"/>
        <v>5918840.0394866727</v>
      </c>
      <c r="AN197" s="131">
        <f t="shared" si="85"/>
        <v>38684.60019743337</v>
      </c>
      <c r="AO197" s="131">
        <f t="shared" si="86"/>
        <v>0</v>
      </c>
      <c r="AP197" s="131">
        <f t="shared" si="87"/>
        <v>2866732.4777887464</v>
      </c>
      <c r="AQ197" s="131">
        <f t="shared" si="88"/>
        <v>385533.12808489631</v>
      </c>
      <c r="AR197" s="131">
        <f t="shared" si="89"/>
        <v>43435.340572556757</v>
      </c>
      <c r="AS197" s="131">
        <f t="shared" si="90"/>
        <v>3372777.6369693978</v>
      </c>
      <c r="AT197" s="131">
        <f t="shared" si="91"/>
        <v>226219.26209279368</v>
      </c>
      <c r="AU197" s="131">
        <f t="shared" si="92"/>
        <v>0</v>
      </c>
      <c r="AV197" s="131">
        <f t="shared" si="93"/>
        <v>12820327.615992103</v>
      </c>
      <c r="AW197" s="131">
        <f t="shared" si="94"/>
        <v>287691.26357354393</v>
      </c>
      <c r="AX197" s="131">
        <f t="shared" si="95"/>
        <v>0</v>
      </c>
      <c r="AY197" s="131">
        <f t="shared" si="96"/>
        <v>4661.1549851924974</v>
      </c>
      <c r="AZ197" s="131">
        <f t="shared" si="97"/>
        <v>125549.17324777888</v>
      </c>
      <c r="BA197" s="131">
        <f t="shared" si="98"/>
        <v>145745.92793682133</v>
      </c>
      <c r="BB197" s="131">
        <f t="shared" si="99"/>
        <v>17102.665350444226</v>
      </c>
      <c r="BC197" s="131">
        <f t="shared" si="100"/>
        <v>0</v>
      </c>
      <c r="BD197" s="131">
        <f t="shared" si="101"/>
        <v>2278086.1685587363</v>
      </c>
      <c r="BE197" s="131">
        <f t="shared" si="102"/>
        <v>0</v>
      </c>
      <c r="BF197" s="131">
        <f t="shared" si="103"/>
        <v>8958.5389930898327</v>
      </c>
      <c r="BG197" s="131">
        <f t="shared" si="104"/>
        <v>0</v>
      </c>
      <c r="BH197" s="131">
        <f t="shared" si="105"/>
        <v>0</v>
      </c>
    </row>
    <row r="198" spans="1:60" x14ac:dyDescent="0.25">
      <c r="A198" s="295"/>
      <c r="B198" s="295"/>
      <c r="C198" s="4" t="s">
        <v>69</v>
      </c>
      <c r="D198" s="96">
        <f t="shared" si="106"/>
        <v>60</v>
      </c>
      <c r="E198" s="2">
        <v>2</v>
      </c>
      <c r="F198" s="2">
        <v>42</v>
      </c>
      <c r="G198" s="2">
        <v>14</v>
      </c>
      <c r="H198" s="2">
        <v>2</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c r="Z198" s="2">
        <v>0</v>
      </c>
      <c r="AA198" s="2">
        <f t="shared" si="107"/>
        <v>16</v>
      </c>
      <c r="AB198" s="129">
        <f t="shared" ref="AB198:AB259" si="108">$AB$4*D198</f>
        <v>1995967.4777887464</v>
      </c>
      <c r="AC198" s="129">
        <f t="shared" ref="AC198:AC259" si="109">$AC$4*D198</f>
        <v>332106.55972359329</v>
      </c>
      <c r="AD198" s="130">
        <f t="shared" ref="AD198:AD259" si="110">$AD$4*D198</f>
        <v>1836294.8321816386</v>
      </c>
      <c r="AE198" s="130">
        <f t="shared" ref="AE198:AE259" si="111">$AE$4*D198</f>
        <v>589338.59822309972</v>
      </c>
      <c r="AF198" s="130">
        <f t="shared" ref="AF198:AF259" si="112">$AF$4*D198</f>
        <v>158440.27640671271</v>
      </c>
      <c r="AG198" s="130">
        <f t="shared" ref="AG198:AG259" si="113">$AG$4*D198</f>
        <v>1726964.0671273444</v>
      </c>
      <c r="AH198" s="130">
        <f t="shared" ref="AH198:AH259" si="114">$AH$4*D198</f>
        <v>0</v>
      </c>
      <c r="AI198" s="131">
        <f t="shared" ref="AI198:AI259" si="115">$AI$4*D198</f>
        <v>557613.95360315894</v>
      </c>
      <c r="AJ198" s="131">
        <f t="shared" ref="AJ198:AJ259" si="116">$AJ$4*D198</f>
        <v>93210.340572556757</v>
      </c>
      <c r="AK198" s="131">
        <f t="shared" ref="AK198:AK259" si="117">$AK$4*D198</f>
        <v>49199.363277393881</v>
      </c>
      <c r="AL198" s="131">
        <f t="shared" ref="AL198:AL259" si="118">$AL$4*D198</f>
        <v>7300.0987166831192</v>
      </c>
      <c r="AM198" s="131">
        <f t="shared" ref="AM198:AM259" si="119">$AM$4*D198</f>
        <v>6456916.4067127341</v>
      </c>
      <c r="AN198" s="131">
        <f t="shared" ref="AN198:AN259" si="120">$AN$4*D198</f>
        <v>42201.382033563677</v>
      </c>
      <c r="AO198" s="131">
        <f t="shared" ref="AO198:AO259" si="121">$AO$4*D198</f>
        <v>0</v>
      </c>
      <c r="AP198" s="131">
        <f t="shared" ref="AP198:AP259" si="122">$AP$4*D198</f>
        <v>3127344.5212240866</v>
      </c>
      <c r="AQ198" s="131">
        <f t="shared" ref="AQ198:AQ259" si="123">$AQ$4*D198</f>
        <v>420581.59427443234</v>
      </c>
      <c r="AR198" s="131">
        <f t="shared" ref="AR198:AR259" si="124">$AR$4*D198</f>
        <v>47384.007897334646</v>
      </c>
      <c r="AS198" s="131">
        <f t="shared" ref="AS198:AS259" si="125">$AS$4*D198</f>
        <v>3679393.7857847977</v>
      </c>
      <c r="AT198" s="131">
        <f t="shared" ref="AT198:AT259" si="126">$AT$4*D198</f>
        <v>246784.64955577493</v>
      </c>
      <c r="AU198" s="131">
        <f t="shared" ref="AU198:AU259" si="127">$AU$4*D198</f>
        <v>0</v>
      </c>
      <c r="AV198" s="131">
        <f t="shared" ref="AV198:AV259" si="128">$AV$4*D198</f>
        <v>13985811.944718657</v>
      </c>
      <c r="AW198" s="131">
        <f t="shared" ref="AW198:AW259" si="129">$AW$4*D198</f>
        <v>313845.01480750245</v>
      </c>
      <c r="AX198" s="131">
        <f t="shared" ref="AX198:AX259" si="130">$AX$4*D198</f>
        <v>0</v>
      </c>
      <c r="AY198" s="131">
        <f t="shared" ref="AY198:AY259" si="131">$AY$4*D198</f>
        <v>5084.8963474827242</v>
      </c>
      <c r="AZ198" s="131">
        <f t="shared" ref="AZ198:AZ259" si="132">$AZ$4*D198</f>
        <v>136962.73445212241</v>
      </c>
      <c r="BA198" s="131">
        <f t="shared" ref="BA198:BA259" si="133">$BA$4*D198</f>
        <v>158995.55774925963</v>
      </c>
      <c r="BB198" s="131">
        <f t="shared" ref="BB198:BB259" si="134">$BB$4*D198</f>
        <v>18657.453109575516</v>
      </c>
      <c r="BC198" s="131">
        <f t="shared" ref="BC198:BC259" si="135">$BC$4*D198</f>
        <v>0</v>
      </c>
      <c r="BD198" s="131">
        <f t="shared" ref="BD198:BD259" si="136">$BD$4*D198</f>
        <v>2485184.9111549854</v>
      </c>
      <c r="BE198" s="131">
        <f t="shared" ref="BE198:BE259" si="137">$BE$4*D198</f>
        <v>0</v>
      </c>
      <c r="BF198" s="131">
        <f t="shared" ref="BF198:BF259" si="138">$BF$4*D198</f>
        <v>9772.9516288252726</v>
      </c>
      <c r="BG198" s="131">
        <f t="shared" ref="BG198:BG259" si="139">$BG$4*D198</f>
        <v>0</v>
      </c>
      <c r="BH198" s="131">
        <f t="shared" ref="BH198:BH259" si="140">$BH$4*D198</f>
        <v>0</v>
      </c>
    </row>
    <row r="199" spans="1:60" x14ac:dyDescent="0.25">
      <c r="A199" s="295"/>
      <c r="B199" s="295"/>
      <c r="C199" s="4" t="s">
        <v>68</v>
      </c>
      <c r="D199" s="96">
        <f t="shared" si="106"/>
        <v>88</v>
      </c>
      <c r="E199" s="2">
        <v>20</v>
      </c>
      <c r="F199" s="2">
        <v>26</v>
      </c>
      <c r="G199" s="2">
        <v>14</v>
      </c>
      <c r="H199" s="2">
        <v>27</v>
      </c>
      <c r="I199" s="2">
        <v>0</v>
      </c>
      <c r="J199" s="2">
        <v>0</v>
      </c>
      <c r="K199" s="2">
        <v>0</v>
      </c>
      <c r="L199" s="2">
        <v>0</v>
      </c>
      <c r="M199" s="2">
        <v>0</v>
      </c>
      <c r="N199" s="2">
        <v>0</v>
      </c>
      <c r="O199" s="2">
        <v>0</v>
      </c>
      <c r="P199" s="2">
        <v>0</v>
      </c>
      <c r="Q199" s="2">
        <v>0</v>
      </c>
      <c r="R199" s="2">
        <v>0</v>
      </c>
      <c r="S199" s="2">
        <v>0</v>
      </c>
      <c r="T199" s="2">
        <v>0</v>
      </c>
      <c r="U199" s="2">
        <v>0</v>
      </c>
      <c r="V199" s="2">
        <v>0</v>
      </c>
      <c r="W199" s="2">
        <v>0</v>
      </c>
      <c r="X199" s="2">
        <v>0</v>
      </c>
      <c r="Y199" s="2">
        <v>0</v>
      </c>
      <c r="Z199" s="2">
        <v>1</v>
      </c>
      <c r="AA199" s="2">
        <f t="shared" si="107"/>
        <v>41</v>
      </c>
      <c r="AB199" s="129">
        <f t="shared" si="108"/>
        <v>2927418.9674234944</v>
      </c>
      <c r="AC199" s="129">
        <f t="shared" si="109"/>
        <v>487089.6209279368</v>
      </c>
      <c r="AD199" s="130">
        <f t="shared" si="110"/>
        <v>2693232.4205330699</v>
      </c>
      <c r="AE199" s="130">
        <f t="shared" si="111"/>
        <v>864363.2773938796</v>
      </c>
      <c r="AF199" s="130">
        <f t="shared" si="112"/>
        <v>232379.07206317867</v>
      </c>
      <c r="AG199" s="130">
        <f t="shared" si="113"/>
        <v>2532880.631786772</v>
      </c>
      <c r="AH199" s="130">
        <f t="shared" si="114"/>
        <v>0</v>
      </c>
      <c r="AI199" s="131">
        <f t="shared" si="115"/>
        <v>817833.79861796636</v>
      </c>
      <c r="AJ199" s="131">
        <f t="shared" si="116"/>
        <v>136708.49950641659</v>
      </c>
      <c r="AK199" s="131">
        <f t="shared" si="117"/>
        <v>72159.066140177689</v>
      </c>
      <c r="AL199" s="131">
        <f t="shared" si="118"/>
        <v>10706.811451135241</v>
      </c>
      <c r="AM199" s="131">
        <f t="shared" si="119"/>
        <v>9470144.0631786771</v>
      </c>
      <c r="AN199" s="131">
        <f t="shared" si="120"/>
        <v>61895.360315893391</v>
      </c>
      <c r="AO199" s="131">
        <f t="shared" si="121"/>
        <v>0</v>
      </c>
      <c r="AP199" s="131">
        <f t="shared" si="122"/>
        <v>4586771.9644619944</v>
      </c>
      <c r="AQ199" s="131">
        <f t="shared" si="123"/>
        <v>616853.00493583409</v>
      </c>
      <c r="AR199" s="131">
        <f t="shared" si="124"/>
        <v>69496.544916090817</v>
      </c>
      <c r="AS199" s="131">
        <f t="shared" si="125"/>
        <v>5396444.2191510368</v>
      </c>
      <c r="AT199" s="131">
        <f t="shared" si="126"/>
        <v>361950.8193484699</v>
      </c>
      <c r="AU199" s="131">
        <f t="shared" si="127"/>
        <v>0</v>
      </c>
      <c r="AV199" s="131">
        <f t="shared" si="128"/>
        <v>20512524.185587365</v>
      </c>
      <c r="AW199" s="131">
        <f t="shared" si="129"/>
        <v>460306.02171767026</v>
      </c>
      <c r="AX199" s="131">
        <f t="shared" si="130"/>
        <v>0</v>
      </c>
      <c r="AY199" s="131">
        <f t="shared" si="131"/>
        <v>7457.8479763079959</v>
      </c>
      <c r="AZ199" s="131">
        <f t="shared" si="132"/>
        <v>200878.6771964462</v>
      </c>
      <c r="BA199" s="131">
        <f t="shared" si="133"/>
        <v>233193.48469891411</v>
      </c>
      <c r="BB199" s="131">
        <f t="shared" si="134"/>
        <v>27364.264560710759</v>
      </c>
      <c r="BC199" s="131">
        <f t="shared" si="135"/>
        <v>0</v>
      </c>
      <c r="BD199" s="131">
        <f t="shared" si="136"/>
        <v>3644937.8696939787</v>
      </c>
      <c r="BE199" s="131">
        <f t="shared" si="137"/>
        <v>0</v>
      </c>
      <c r="BF199" s="131">
        <f t="shared" si="138"/>
        <v>14333.662388943732</v>
      </c>
      <c r="BG199" s="131">
        <f t="shared" si="139"/>
        <v>0</v>
      </c>
      <c r="BH199" s="131">
        <f t="shared" si="140"/>
        <v>0</v>
      </c>
    </row>
    <row r="200" spans="1:60" x14ac:dyDescent="0.25">
      <c r="A200" s="295"/>
      <c r="B200" s="295"/>
      <c r="C200" s="4" t="s">
        <v>67</v>
      </c>
      <c r="D200" s="96">
        <f t="shared" si="106"/>
        <v>121</v>
      </c>
      <c r="E200" s="2">
        <v>2</v>
      </c>
      <c r="F200" s="2">
        <v>71</v>
      </c>
      <c r="G200" s="2">
        <v>21</v>
      </c>
      <c r="H200" s="2">
        <v>25</v>
      </c>
      <c r="I200" s="2">
        <v>0</v>
      </c>
      <c r="J200" s="2">
        <v>0</v>
      </c>
      <c r="K200" s="2">
        <v>0</v>
      </c>
      <c r="L200" s="2">
        <v>0</v>
      </c>
      <c r="M200" s="2">
        <v>0</v>
      </c>
      <c r="N200" s="2">
        <v>0</v>
      </c>
      <c r="O200" s="2">
        <v>1</v>
      </c>
      <c r="P200" s="2">
        <v>0</v>
      </c>
      <c r="Q200" s="2">
        <v>0</v>
      </c>
      <c r="R200" s="2">
        <v>0</v>
      </c>
      <c r="S200" s="2">
        <v>0</v>
      </c>
      <c r="T200" s="2">
        <v>0</v>
      </c>
      <c r="U200" s="2">
        <v>0</v>
      </c>
      <c r="V200" s="2">
        <v>0</v>
      </c>
      <c r="W200" s="2">
        <v>0</v>
      </c>
      <c r="X200" s="2">
        <v>0</v>
      </c>
      <c r="Y200" s="2">
        <v>0</v>
      </c>
      <c r="Z200" s="2">
        <v>1</v>
      </c>
      <c r="AA200" s="2">
        <f t="shared" si="107"/>
        <v>47</v>
      </c>
      <c r="AB200" s="129">
        <f t="shared" si="108"/>
        <v>4025201.080207305</v>
      </c>
      <c r="AC200" s="129">
        <f t="shared" si="109"/>
        <v>669748.22877591313</v>
      </c>
      <c r="AD200" s="130">
        <f t="shared" si="110"/>
        <v>3703194.578232971</v>
      </c>
      <c r="AE200" s="130">
        <f t="shared" si="111"/>
        <v>1188499.5064165844</v>
      </c>
      <c r="AF200" s="130">
        <f t="shared" si="112"/>
        <v>319521.22408687067</v>
      </c>
      <c r="AG200" s="130">
        <f t="shared" si="113"/>
        <v>3482710.8687068112</v>
      </c>
      <c r="AH200" s="130">
        <f t="shared" si="114"/>
        <v>0</v>
      </c>
      <c r="AI200" s="131">
        <f t="shared" si="115"/>
        <v>1124521.4730997037</v>
      </c>
      <c r="AJ200" s="131">
        <f t="shared" si="116"/>
        <v>187974.1868213228</v>
      </c>
      <c r="AK200" s="131">
        <f t="shared" si="117"/>
        <v>99218.715942744326</v>
      </c>
      <c r="AL200" s="131">
        <f t="shared" si="118"/>
        <v>14721.865745310957</v>
      </c>
      <c r="AM200" s="131">
        <f t="shared" si="119"/>
        <v>13021448.086870681</v>
      </c>
      <c r="AN200" s="131">
        <f t="shared" si="120"/>
        <v>85106.120434353405</v>
      </c>
      <c r="AO200" s="131">
        <f t="shared" si="121"/>
        <v>0</v>
      </c>
      <c r="AP200" s="131">
        <f t="shared" si="122"/>
        <v>6306811.4511352414</v>
      </c>
      <c r="AQ200" s="131">
        <f t="shared" si="123"/>
        <v>848172.88178677193</v>
      </c>
      <c r="AR200" s="131">
        <f t="shared" si="124"/>
        <v>95557.749259624878</v>
      </c>
      <c r="AS200" s="131">
        <f t="shared" si="125"/>
        <v>7420110.8013326749</v>
      </c>
      <c r="AT200" s="131">
        <f t="shared" si="126"/>
        <v>497682.37660414609</v>
      </c>
      <c r="AU200" s="131">
        <f t="shared" si="127"/>
        <v>0</v>
      </c>
      <c r="AV200" s="131">
        <f t="shared" si="128"/>
        <v>28204720.755182628</v>
      </c>
      <c r="AW200" s="131">
        <f t="shared" si="129"/>
        <v>632920.77986179665</v>
      </c>
      <c r="AX200" s="131">
        <f t="shared" si="130"/>
        <v>0</v>
      </c>
      <c r="AY200" s="131">
        <f t="shared" si="131"/>
        <v>10254.540967423494</v>
      </c>
      <c r="AZ200" s="131">
        <f t="shared" si="132"/>
        <v>276208.18114511354</v>
      </c>
      <c r="BA200" s="131">
        <f t="shared" si="133"/>
        <v>320641.04146100691</v>
      </c>
      <c r="BB200" s="131">
        <f t="shared" si="134"/>
        <v>37625.863770977296</v>
      </c>
      <c r="BC200" s="131">
        <f t="shared" si="135"/>
        <v>0</v>
      </c>
      <c r="BD200" s="131">
        <f t="shared" si="136"/>
        <v>5011789.5708292201</v>
      </c>
      <c r="BE200" s="131">
        <f t="shared" si="137"/>
        <v>0</v>
      </c>
      <c r="BF200" s="131">
        <f t="shared" si="138"/>
        <v>19708.785784797634</v>
      </c>
      <c r="BG200" s="131">
        <f t="shared" si="139"/>
        <v>0</v>
      </c>
      <c r="BH200" s="131">
        <f t="shared" si="140"/>
        <v>0</v>
      </c>
    </row>
    <row r="201" spans="1:60" x14ac:dyDescent="0.25">
      <c r="A201" s="295"/>
      <c r="B201" s="295"/>
      <c r="C201" s="4" t="s">
        <v>66</v>
      </c>
      <c r="D201" s="96">
        <f t="shared" si="106"/>
        <v>50</v>
      </c>
      <c r="E201" s="2">
        <v>2</v>
      </c>
      <c r="F201" s="2">
        <v>14</v>
      </c>
      <c r="G201" s="2">
        <v>22</v>
      </c>
      <c r="H201" s="2">
        <v>12</v>
      </c>
      <c r="I201" s="2">
        <v>0</v>
      </c>
      <c r="J201" s="2">
        <v>0</v>
      </c>
      <c r="K201" s="2">
        <v>0</v>
      </c>
      <c r="L201" s="2">
        <v>0</v>
      </c>
      <c r="M201" s="2">
        <v>0</v>
      </c>
      <c r="N201" s="2">
        <v>0</v>
      </c>
      <c r="O201" s="2">
        <v>0</v>
      </c>
      <c r="P201" s="2">
        <v>0</v>
      </c>
      <c r="Q201" s="2">
        <v>0</v>
      </c>
      <c r="R201" s="2">
        <v>0</v>
      </c>
      <c r="S201" s="2">
        <v>0</v>
      </c>
      <c r="T201" s="2">
        <v>0</v>
      </c>
      <c r="U201" s="2">
        <v>0</v>
      </c>
      <c r="V201" s="2">
        <v>0</v>
      </c>
      <c r="W201" s="2">
        <v>0</v>
      </c>
      <c r="X201" s="2">
        <v>0</v>
      </c>
      <c r="Y201" s="2">
        <v>0</v>
      </c>
      <c r="Z201" s="2">
        <v>0</v>
      </c>
      <c r="AA201" s="2">
        <f t="shared" si="107"/>
        <v>34</v>
      </c>
      <c r="AB201" s="129">
        <f t="shared" si="108"/>
        <v>1663306.231490622</v>
      </c>
      <c r="AC201" s="129">
        <f t="shared" si="109"/>
        <v>276755.46643632773</v>
      </c>
      <c r="AD201" s="130">
        <f t="shared" si="110"/>
        <v>1530245.6934846989</v>
      </c>
      <c r="AE201" s="130">
        <f t="shared" si="111"/>
        <v>491115.49851924973</v>
      </c>
      <c r="AF201" s="130">
        <f t="shared" si="112"/>
        <v>132033.56367226061</v>
      </c>
      <c r="AG201" s="130">
        <f t="shared" si="113"/>
        <v>1439136.7226061204</v>
      </c>
      <c r="AH201" s="130">
        <f t="shared" si="114"/>
        <v>0</v>
      </c>
      <c r="AI201" s="131">
        <f t="shared" si="115"/>
        <v>464678.29466929904</v>
      </c>
      <c r="AJ201" s="131">
        <f t="shared" si="116"/>
        <v>77675.283810463967</v>
      </c>
      <c r="AK201" s="131">
        <f t="shared" si="117"/>
        <v>40999.46939782823</v>
      </c>
      <c r="AL201" s="131">
        <f t="shared" si="118"/>
        <v>6083.4155972359331</v>
      </c>
      <c r="AM201" s="131">
        <f t="shared" si="119"/>
        <v>5380763.6722606122</v>
      </c>
      <c r="AN201" s="131">
        <f t="shared" si="120"/>
        <v>35167.818361303063</v>
      </c>
      <c r="AO201" s="131">
        <f t="shared" si="121"/>
        <v>0</v>
      </c>
      <c r="AP201" s="131">
        <f t="shared" si="122"/>
        <v>2606120.4343534056</v>
      </c>
      <c r="AQ201" s="131">
        <f t="shared" si="123"/>
        <v>350484.66189536027</v>
      </c>
      <c r="AR201" s="131">
        <f t="shared" si="124"/>
        <v>39486.673247778876</v>
      </c>
      <c r="AS201" s="131">
        <f t="shared" si="125"/>
        <v>3066161.4881539978</v>
      </c>
      <c r="AT201" s="131">
        <f t="shared" si="126"/>
        <v>205653.87462981243</v>
      </c>
      <c r="AU201" s="131">
        <f t="shared" si="127"/>
        <v>0</v>
      </c>
      <c r="AV201" s="131">
        <f t="shared" si="128"/>
        <v>11654843.287265548</v>
      </c>
      <c r="AW201" s="131">
        <f t="shared" si="129"/>
        <v>261537.51233958537</v>
      </c>
      <c r="AX201" s="131">
        <f t="shared" si="130"/>
        <v>0</v>
      </c>
      <c r="AY201" s="131">
        <f t="shared" si="131"/>
        <v>4237.4136229022706</v>
      </c>
      <c r="AZ201" s="131">
        <f t="shared" si="132"/>
        <v>114135.61204343535</v>
      </c>
      <c r="BA201" s="131">
        <f t="shared" si="133"/>
        <v>132496.29812438303</v>
      </c>
      <c r="BB201" s="131">
        <f t="shared" si="134"/>
        <v>15547.877591312932</v>
      </c>
      <c r="BC201" s="131">
        <f t="shared" si="135"/>
        <v>0</v>
      </c>
      <c r="BD201" s="131">
        <f t="shared" si="136"/>
        <v>2070987.4259624877</v>
      </c>
      <c r="BE201" s="131">
        <f t="shared" si="137"/>
        <v>0</v>
      </c>
      <c r="BF201" s="131">
        <f t="shared" si="138"/>
        <v>8144.1263573543938</v>
      </c>
      <c r="BG201" s="131">
        <f t="shared" si="139"/>
        <v>0</v>
      </c>
      <c r="BH201" s="131">
        <f t="shared" si="140"/>
        <v>0</v>
      </c>
    </row>
    <row r="202" spans="1:60" x14ac:dyDescent="0.25">
      <c r="A202" s="295"/>
      <c r="B202" s="295"/>
      <c r="C202" s="4" t="s">
        <v>65</v>
      </c>
      <c r="D202" s="96">
        <f t="shared" si="106"/>
        <v>6</v>
      </c>
      <c r="E202" s="2">
        <v>2</v>
      </c>
      <c r="F202" s="2">
        <v>2</v>
      </c>
      <c r="G202" s="2">
        <v>2</v>
      </c>
      <c r="H202" s="2">
        <v>0</v>
      </c>
      <c r="I202" s="2">
        <v>0</v>
      </c>
      <c r="J202" s="2">
        <v>0</v>
      </c>
      <c r="K202" s="2">
        <v>0</v>
      </c>
      <c r="L202" s="2">
        <v>0</v>
      </c>
      <c r="M202" s="2">
        <v>0</v>
      </c>
      <c r="N202" s="2">
        <v>0</v>
      </c>
      <c r="O202" s="2">
        <v>0</v>
      </c>
      <c r="P202" s="2">
        <v>0</v>
      </c>
      <c r="Q202" s="2">
        <v>0</v>
      </c>
      <c r="R202" s="2">
        <v>0</v>
      </c>
      <c r="S202" s="2">
        <v>0</v>
      </c>
      <c r="T202" s="2">
        <v>0</v>
      </c>
      <c r="U202" s="2">
        <v>0</v>
      </c>
      <c r="V202" s="2">
        <v>0</v>
      </c>
      <c r="W202" s="2">
        <v>0</v>
      </c>
      <c r="X202" s="2">
        <v>0</v>
      </c>
      <c r="Y202" s="2">
        <v>0</v>
      </c>
      <c r="Z202" s="2">
        <v>0</v>
      </c>
      <c r="AA202" s="2">
        <f t="shared" si="107"/>
        <v>2</v>
      </c>
      <c r="AB202" s="129">
        <f t="shared" si="108"/>
        <v>199596.74777887465</v>
      </c>
      <c r="AC202" s="129">
        <f t="shared" si="109"/>
        <v>33210.655972359331</v>
      </c>
      <c r="AD202" s="130">
        <f t="shared" si="110"/>
        <v>183629.48321816386</v>
      </c>
      <c r="AE202" s="130">
        <f t="shared" si="111"/>
        <v>58933.859822309969</v>
      </c>
      <c r="AF202" s="130">
        <f t="shared" si="112"/>
        <v>15844.027640671273</v>
      </c>
      <c r="AG202" s="130">
        <f t="shared" si="113"/>
        <v>172696.40671273443</v>
      </c>
      <c r="AH202" s="130">
        <f t="shared" si="114"/>
        <v>0</v>
      </c>
      <c r="AI202" s="131">
        <f t="shared" si="115"/>
        <v>55761.395360315888</v>
      </c>
      <c r="AJ202" s="131">
        <f t="shared" si="116"/>
        <v>9321.0340572556761</v>
      </c>
      <c r="AK202" s="131">
        <f t="shared" si="117"/>
        <v>4919.9363277393877</v>
      </c>
      <c r="AL202" s="131">
        <f t="shared" si="118"/>
        <v>730.00987166831192</v>
      </c>
      <c r="AM202" s="131">
        <f t="shared" si="119"/>
        <v>645691.64067127346</v>
      </c>
      <c r="AN202" s="131">
        <f t="shared" si="120"/>
        <v>4220.1382033563677</v>
      </c>
      <c r="AO202" s="131">
        <f t="shared" si="121"/>
        <v>0</v>
      </c>
      <c r="AP202" s="131">
        <f t="shared" si="122"/>
        <v>312734.45212240866</v>
      </c>
      <c r="AQ202" s="131">
        <f t="shared" si="123"/>
        <v>42058.159427443235</v>
      </c>
      <c r="AR202" s="131">
        <f t="shared" si="124"/>
        <v>4738.400789733465</v>
      </c>
      <c r="AS202" s="131">
        <f t="shared" si="125"/>
        <v>367939.37857847975</v>
      </c>
      <c r="AT202" s="131">
        <f t="shared" si="126"/>
        <v>24678.464955577492</v>
      </c>
      <c r="AU202" s="131">
        <f t="shared" si="127"/>
        <v>0</v>
      </c>
      <c r="AV202" s="131">
        <f t="shared" si="128"/>
        <v>1398581.1944718659</v>
      </c>
      <c r="AW202" s="131">
        <f t="shared" si="129"/>
        <v>31384.501480750245</v>
      </c>
      <c r="AX202" s="131">
        <f t="shared" si="130"/>
        <v>0</v>
      </c>
      <c r="AY202" s="131">
        <f t="shared" si="131"/>
        <v>508.48963474827247</v>
      </c>
      <c r="AZ202" s="131">
        <f t="shared" si="132"/>
        <v>13696.273445212242</v>
      </c>
      <c r="BA202" s="131">
        <f t="shared" si="133"/>
        <v>15899.555774925962</v>
      </c>
      <c r="BB202" s="131">
        <f t="shared" si="134"/>
        <v>1865.7453109575517</v>
      </c>
      <c r="BC202" s="131">
        <f t="shared" si="135"/>
        <v>0</v>
      </c>
      <c r="BD202" s="131">
        <f t="shared" si="136"/>
        <v>248518.49111549853</v>
      </c>
      <c r="BE202" s="131">
        <f t="shared" si="137"/>
        <v>0</v>
      </c>
      <c r="BF202" s="131">
        <f t="shared" si="138"/>
        <v>977.29516288252717</v>
      </c>
      <c r="BG202" s="131">
        <f t="shared" si="139"/>
        <v>0</v>
      </c>
      <c r="BH202" s="131">
        <f t="shared" si="140"/>
        <v>0</v>
      </c>
    </row>
    <row r="203" spans="1:60" x14ac:dyDescent="0.25">
      <c r="A203" s="295"/>
      <c r="B203" s="295"/>
      <c r="C203" s="4" t="s">
        <v>64</v>
      </c>
      <c r="D203" s="96">
        <f t="shared" si="106"/>
        <v>53</v>
      </c>
      <c r="E203" s="2">
        <v>18</v>
      </c>
      <c r="F203" s="2">
        <v>18</v>
      </c>
      <c r="G203" s="2">
        <v>16</v>
      </c>
      <c r="H203" s="2">
        <v>1</v>
      </c>
      <c r="I203" s="2">
        <v>0</v>
      </c>
      <c r="J203" s="2">
        <v>0</v>
      </c>
      <c r="K203" s="2">
        <v>0</v>
      </c>
      <c r="L203" s="2">
        <v>0</v>
      </c>
      <c r="M203" s="2">
        <v>0</v>
      </c>
      <c r="N203" s="2">
        <v>0</v>
      </c>
      <c r="O203" s="2">
        <v>0</v>
      </c>
      <c r="P203" s="2">
        <v>0</v>
      </c>
      <c r="Q203" s="2">
        <v>0</v>
      </c>
      <c r="R203" s="2">
        <v>0</v>
      </c>
      <c r="S203" s="2">
        <v>0</v>
      </c>
      <c r="T203" s="2">
        <v>0</v>
      </c>
      <c r="U203" s="2">
        <v>0</v>
      </c>
      <c r="V203" s="2">
        <v>0</v>
      </c>
      <c r="W203" s="2">
        <v>0</v>
      </c>
      <c r="X203" s="2">
        <v>0</v>
      </c>
      <c r="Y203" s="2">
        <v>0</v>
      </c>
      <c r="Z203" s="2">
        <v>0</v>
      </c>
      <c r="AA203" s="2">
        <f t="shared" si="107"/>
        <v>17</v>
      </c>
      <c r="AB203" s="129">
        <f t="shared" si="108"/>
        <v>1763104.6053800592</v>
      </c>
      <c r="AC203" s="129">
        <f t="shared" si="109"/>
        <v>293360.7944225074</v>
      </c>
      <c r="AD203" s="130">
        <f t="shared" si="110"/>
        <v>1622060.4350937807</v>
      </c>
      <c r="AE203" s="130">
        <f t="shared" si="111"/>
        <v>520582.42843040475</v>
      </c>
      <c r="AF203" s="130">
        <f t="shared" si="112"/>
        <v>139955.57749259623</v>
      </c>
      <c r="AG203" s="130">
        <f t="shared" si="113"/>
        <v>1525484.9259624877</v>
      </c>
      <c r="AH203" s="130">
        <f t="shared" si="114"/>
        <v>0</v>
      </c>
      <c r="AI203" s="131">
        <f t="shared" si="115"/>
        <v>492558.992349457</v>
      </c>
      <c r="AJ203" s="131">
        <f t="shared" si="116"/>
        <v>82335.800839091797</v>
      </c>
      <c r="AK203" s="131">
        <f t="shared" si="117"/>
        <v>43459.437561697923</v>
      </c>
      <c r="AL203" s="131">
        <f t="shared" si="118"/>
        <v>6448.4205330700888</v>
      </c>
      <c r="AM203" s="131">
        <f t="shared" si="119"/>
        <v>5703609.4925962491</v>
      </c>
      <c r="AN203" s="131">
        <f t="shared" si="120"/>
        <v>37277.887462981249</v>
      </c>
      <c r="AO203" s="131">
        <f t="shared" si="121"/>
        <v>0</v>
      </c>
      <c r="AP203" s="131">
        <f t="shared" si="122"/>
        <v>2762487.6604146101</v>
      </c>
      <c r="AQ203" s="131">
        <f t="shared" si="123"/>
        <v>371513.74160908192</v>
      </c>
      <c r="AR203" s="131">
        <f t="shared" si="124"/>
        <v>41855.873642645609</v>
      </c>
      <c r="AS203" s="131">
        <f t="shared" si="125"/>
        <v>3250131.177443238</v>
      </c>
      <c r="AT203" s="131">
        <f t="shared" si="126"/>
        <v>217993.10710760119</v>
      </c>
      <c r="AU203" s="131">
        <f t="shared" si="127"/>
        <v>0</v>
      </c>
      <c r="AV203" s="131">
        <f t="shared" si="128"/>
        <v>12354133.884501481</v>
      </c>
      <c r="AW203" s="131">
        <f t="shared" si="129"/>
        <v>277229.76307996048</v>
      </c>
      <c r="AX203" s="131">
        <f t="shared" si="130"/>
        <v>0</v>
      </c>
      <c r="AY203" s="131">
        <f t="shared" si="131"/>
        <v>4491.6584402764065</v>
      </c>
      <c r="AZ203" s="131">
        <f t="shared" si="132"/>
        <v>120983.74876604146</v>
      </c>
      <c r="BA203" s="131">
        <f t="shared" si="133"/>
        <v>140446.07601184599</v>
      </c>
      <c r="BB203" s="131">
        <f t="shared" si="134"/>
        <v>16480.750246791707</v>
      </c>
      <c r="BC203" s="131">
        <f t="shared" si="135"/>
        <v>0</v>
      </c>
      <c r="BD203" s="131">
        <f t="shared" si="136"/>
        <v>2195246.6715202369</v>
      </c>
      <c r="BE203" s="131">
        <f t="shared" si="137"/>
        <v>0</v>
      </c>
      <c r="BF203" s="131">
        <f t="shared" si="138"/>
        <v>8632.7739387956572</v>
      </c>
      <c r="BG203" s="131">
        <f t="shared" si="139"/>
        <v>0</v>
      </c>
      <c r="BH203" s="131">
        <f t="shared" si="140"/>
        <v>0</v>
      </c>
    </row>
    <row r="204" spans="1:60" x14ac:dyDescent="0.25">
      <c r="A204" s="295"/>
      <c r="B204" s="295"/>
      <c r="C204" s="4" t="s">
        <v>63</v>
      </c>
      <c r="D204" s="96">
        <f t="shared" si="106"/>
        <v>33</v>
      </c>
      <c r="E204" s="2">
        <v>3</v>
      </c>
      <c r="F204" s="2">
        <v>8</v>
      </c>
      <c r="G204" s="2">
        <v>1</v>
      </c>
      <c r="H204" s="2">
        <v>18</v>
      </c>
      <c r="I204" s="2">
        <v>0</v>
      </c>
      <c r="J204" s="2">
        <v>0</v>
      </c>
      <c r="K204" s="2">
        <v>0</v>
      </c>
      <c r="L204" s="2">
        <v>0</v>
      </c>
      <c r="M204" s="2">
        <v>0</v>
      </c>
      <c r="N204" s="2">
        <v>0</v>
      </c>
      <c r="O204" s="2">
        <v>0</v>
      </c>
      <c r="P204" s="2">
        <v>0</v>
      </c>
      <c r="Q204" s="2">
        <v>0</v>
      </c>
      <c r="R204" s="2">
        <v>0</v>
      </c>
      <c r="S204" s="2">
        <v>0</v>
      </c>
      <c r="T204" s="2">
        <v>0</v>
      </c>
      <c r="U204" s="2">
        <v>0</v>
      </c>
      <c r="V204" s="2">
        <v>0</v>
      </c>
      <c r="W204" s="2">
        <v>0</v>
      </c>
      <c r="X204" s="2">
        <v>0</v>
      </c>
      <c r="Y204" s="2">
        <v>0</v>
      </c>
      <c r="Z204" s="2">
        <v>3</v>
      </c>
      <c r="AA204" s="2">
        <f t="shared" si="107"/>
        <v>19</v>
      </c>
      <c r="AB204" s="129">
        <f t="shared" si="108"/>
        <v>1097782.1127838106</v>
      </c>
      <c r="AC204" s="129">
        <f t="shared" si="109"/>
        <v>182658.60784797632</v>
      </c>
      <c r="AD204" s="130">
        <f t="shared" si="110"/>
        <v>1009962.1576999013</v>
      </c>
      <c r="AE204" s="130">
        <f t="shared" si="111"/>
        <v>324136.22902270482</v>
      </c>
      <c r="AF204" s="130">
        <f t="shared" si="112"/>
        <v>87142.152023692004</v>
      </c>
      <c r="AG204" s="130">
        <f t="shared" si="113"/>
        <v>949830.2369200394</v>
      </c>
      <c r="AH204" s="130">
        <f t="shared" si="114"/>
        <v>0</v>
      </c>
      <c r="AI204" s="131">
        <f t="shared" si="115"/>
        <v>306687.67448173737</v>
      </c>
      <c r="AJ204" s="131">
        <f t="shared" si="116"/>
        <v>51265.687314906216</v>
      </c>
      <c r="AK204" s="131">
        <f t="shared" si="117"/>
        <v>27059.649802566633</v>
      </c>
      <c r="AL204" s="131">
        <f t="shared" si="118"/>
        <v>4015.0542941757158</v>
      </c>
      <c r="AM204" s="131">
        <f t="shared" si="119"/>
        <v>3551304.0236920039</v>
      </c>
      <c r="AN204" s="131">
        <f t="shared" si="120"/>
        <v>23210.760118460021</v>
      </c>
      <c r="AO204" s="131">
        <f t="shared" si="121"/>
        <v>0</v>
      </c>
      <c r="AP204" s="131">
        <f t="shared" si="122"/>
        <v>1720039.4866732478</v>
      </c>
      <c r="AQ204" s="131">
        <f t="shared" si="123"/>
        <v>231319.87685093778</v>
      </c>
      <c r="AR204" s="131">
        <f t="shared" si="124"/>
        <v>26061.204343534057</v>
      </c>
      <c r="AS204" s="131">
        <f t="shared" si="125"/>
        <v>2023666.5821816386</v>
      </c>
      <c r="AT204" s="131">
        <f t="shared" si="126"/>
        <v>135731.55725567622</v>
      </c>
      <c r="AU204" s="131">
        <f t="shared" si="127"/>
        <v>0</v>
      </c>
      <c r="AV204" s="131">
        <f t="shared" si="128"/>
        <v>7692196.5695952615</v>
      </c>
      <c r="AW204" s="131">
        <f t="shared" si="129"/>
        <v>172614.75814412633</v>
      </c>
      <c r="AX204" s="131">
        <f t="shared" si="130"/>
        <v>0</v>
      </c>
      <c r="AY204" s="131">
        <f t="shared" si="131"/>
        <v>2796.6929911154984</v>
      </c>
      <c r="AZ204" s="131">
        <f t="shared" si="132"/>
        <v>75329.503948667334</v>
      </c>
      <c r="BA204" s="131">
        <f t="shared" si="133"/>
        <v>87447.55676209279</v>
      </c>
      <c r="BB204" s="131">
        <f t="shared" si="134"/>
        <v>10261.599210266535</v>
      </c>
      <c r="BC204" s="131">
        <f t="shared" si="135"/>
        <v>0</v>
      </c>
      <c r="BD204" s="131">
        <f t="shared" si="136"/>
        <v>1366851.7011352419</v>
      </c>
      <c r="BE204" s="131">
        <f t="shared" si="137"/>
        <v>0</v>
      </c>
      <c r="BF204" s="131">
        <f t="shared" si="138"/>
        <v>5375.1233958538996</v>
      </c>
      <c r="BG204" s="131">
        <f t="shared" si="139"/>
        <v>0</v>
      </c>
      <c r="BH204" s="131">
        <f t="shared" si="140"/>
        <v>0</v>
      </c>
    </row>
    <row r="205" spans="1:60" x14ac:dyDescent="0.25">
      <c r="A205" s="295"/>
      <c r="B205" s="295"/>
      <c r="C205" s="4" t="s">
        <v>62</v>
      </c>
      <c r="D205" s="96">
        <f t="shared" si="106"/>
        <v>9</v>
      </c>
      <c r="E205" s="2">
        <v>2</v>
      </c>
      <c r="F205" s="2">
        <v>4</v>
      </c>
      <c r="G205" s="2">
        <v>1</v>
      </c>
      <c r="H205" s="2">
        <v>1</v>
      </c>
      <c r="I205" s="2">
        <v>0</v>
      </c>
      <c r="J205" s="2">
        <v>0</v>
      </c>
      <c r="K205" s="2">
        <v>0</v>
      </c>
      <c r="L205" s="2">
        <v>0</v>
      </c>
      <c r="M205" s="2">
        <v>0</v>
      </c>
      <c r="N205" s="2">
        <v>0</v>
      </c>
      <c r="O205" s="2">
        <v>0</v>
      </c>
      <c r="P205" s="2">
        <v>0</v>
      </c>
      <c r="Q205" s="2">
        <v>0</v>
      </c>
      <c r="R205" s="2">
        <v>0</v>
      </c>
      <c r="S205" s="2">
        <v>0</v>
      </c>
      <c r="T205" s="2">
        <v>0</v>
      </c>
      <c r="U205" s="2">
        <v>0</v>
      </c>
      <c r="V205" s="2">
        <v>0</v>
      </c>
      <c r="W205" s="2">
        <v>0</v>
      </c>
      <c r="X205" s="2">
        <v>0</v>
      </c>
      <c r="Y205" s="2">
        <v>0</v>
      </c>
      <c r="Z205" s="2">
        <v>1</v>
      </c>
      <c r="AA205" s="2">
        <f t="shared" si="107"/>
        <v>2</v>
      </c>
      <c r="AB205" s="129">
        <f t="shared" si="108"/>
        <v>299395.12166831194</v>
      </c>
      <c r="AC205" s="129">
        <f t="shared" si="109"/>
        <v>49815.983958538993</v>
      </c>
      <c r="AD205" s="130">
        <f t="shared" si="110"/>
        <v>275444.22482724581</v>
      </c>
      <c r="AE205" s="130">
        <f t="shared" si="111"/>
        <v>88400.789733464946</v>
      </c>
      <c r="AF205" s="130">
        <f t="shared" si="112"/>
        <v>23766.041461006909</v>
      </c>
      <c r="AG205" s="130">
        <f t="shared" si="113"/>
        <v>259044.61006910168</v>
      </c>
      <c r="AH205" s="130">
        <f t="shared" si="114"/>
        <v>0</v>
      </c>
      <c r="AI205" s="131">
        <f t="shared" si="115"/>
        <v>83642.093040473832</v>
      </c>
      <c r="AJ205" s="131">
        <f t="shared" si="116"/>
        <v>13981.551085883513</v>
      </c>
      <c r="AK205" s="131">
        <f t="shared" si="117"/>
        <v>7379.9044916090816</v>
      </c>
      <c r="AL205" s="131">
        <f t="shared" si="118"/>
        <v>1095.0148075024679</v>
      </c>
      <c r="AM205" s="131">
        <f t="shared" si="119"/>
        <v>968537.46100691019</v>
      </c>
      <c r="AN205" s="131">
        <f t="shared" si="120"/>
        <v>6330.2073050345516</v>
      </c>
      <c r="AO205" s="131">
        <f t="shared" si="121"/>
        <v>0</v>
      </c>
      <c r="AP205" s="131">
        <f t="shared" si="122"/>
        <v>469101.678183613</v>
      </c>
      <c r="AQ205" s="131">
        <f t="shared" si="123"/>
        <v>63087.239141164857</v>
      </c>
      <c r="AR205" s="131">
        <f t="shared" si="124"/>
        <v>7107.6011846001975</v>
      </c>
      <c r="AS205" s="131">
        <f t="shared" si="125"/>
        <v>551909.06786771957</v>
      </c>
      <c r="AT205" s="131">
        <f t="shared" si="126"/>
        <v>37017.697433366237</v>
      </c>
      <c r="AU205" s="131">
        <f t="shared" si="127"/>
        <v>0</v>
      </c>
      <c r="AV205" s="131">
        <f t="shared" si="128"/>
        <v>2097871.7917077988</v>
      </c>
      <c r="AW205" s="131">
        <f t="shared" si="129"/>
        <v>47076.752221125367</v>
      </c>
      <c r="AX205" s="131">
        <f t="shared" si="130"/>
        <v>0</v>
      </c>
      <c r="AY205" s="131">
        <f t="shared" si="131"/>
        <v>762.7344521224087</v>
      </c>
      <c r="AZ205" s="131">
        <f t="shared" si="132"/>
        <v>20544.410167818362</v>
      </c>
      <c r="BA205" s="131">
        <f t="shared" si="133"/>
        <v>23849.333662388945</v>
      </c>
      <c r="BB205" s="131">
        <f t="shared" si="134"/>
        <v>2798.6179664363276</v>
      </c>
      <c r="BC205" s="131">
        <f t="shared" si="135"/>
        <v>0</v>
      </c>
      <c r="BD205" s="131">
        <f t="shared" si="136"/>
        <v>372777.73667324777</v>
      </c>
      <c r="BE205" s="131">
        <f t="shared" si="137"/>
        <v>0</v>
      </c>
      <c r="BF205" s="131">
        <f t="shared" si="138"/>
        <v>1465.9427443237907</v>
      </c>
      <c r="BG205" s="131">
        <f t="shared" si="139"/>
        <v>0</v>
      </c>
      <c r="BH205" s="131">
        <f t="shared" si="140"/>
        <v>0</v>
      </c>
    </row>
    <row r="206" spans="1:60" x14ac:dyDescent="0.25">
      <c r="A206" s="295"/>
      <c r="B206" s="295"/>
      <c r="C206" s="4" t="s">
        <v>61</v>
      </c>
      <c r="D206" s="96">
        <f t="shared" si="106"/>
        <v>125</v>
      </c>
      <c r="E206" s="2">
        <v>32</v>
      </c>
      <c r="F206" s="2">
        <v>70</v>
      </c>
      <c r="G206" s="2">
        <v>3</v>
      </c>
      <c r="H206" s="2">
        <v>20</v>
      </c>
      <c r="I206" s="2">
        <v>0</v>
      </c>
      <c r="J206" s="2">
        <v>0</v>
      </c>
      <c r="K206" s="2">
        <v>0</v>
      </c>
      <c r="L206" s="2">
        <v>0</v>
      </c>
      <c r="M206" s="2">
        <v>0</v>
      </c>
      <c r="N206" s="2">
        <v>0</v>
      </c>
      <c r="O206" s="2">
        <v>0</v>
      </c>
      <c r="P206" s="2">
        <v>0</v>
      </c>
      <c r="Q206" s="2">
        <v>0</v>
      </c>
      <c r="R206" s="2">
        <v>0</v>
      </c>
      <c r="S206" s="2">
        <v>0</v>
      </c>
      <c r="T206" s="2">
        <v>0</v>
      </c>
      <c r="U206" s="2">
        <v>0</v>
      </c>
      <c r="V206" s="2">
        <v>0</v>
      </c>
      <c r="W206" s="2">
        <v>0</v>
      </c>
      <c r="X206" s="2">
        <v>0</v>
      </c>
      <c r="Y206" s="2">
        <v>0</v>
      </c>
      <c r="Z206" s="2">
        <v>0</v>
      </c>
      <c r="AA206" s="2">
        <f t="shared" si="107"/>
        <v>23</v>
      </c>
      <c r="AB206" s="129">
        <f t="shared" si="108"/>
        <v>4158265.5787265548</v>
      </c>
      <c r="AC206" s="129">
        <f t="shared" si="109"/>
        <v>691888.6660908194</v>
      </c>
      <c r="AD206" s="130">
        <f t="shared" si="110"/>
        <v>3825614.233711747</v>
      </c>
      <c r="AE206" s="130">
        <f t="shared" si="111"/>
        <v>1227788.7462981243</v>
      </c>
      <c r="AF206" s="130">
        <f t="shared" si="112"/>
        <v>330083.90918065154</v>
      </c>
      <c r="AG206" s="130">
        <f t="shared" si="113"/>
        <v>3597841.8065153011</v>
      </c>
      <c r="AH206" s="130">
        <f t="shared" si="114"/>
        <v>0</v>
      </c>
      <c r="AI206" s="131">
        <f t="shared" si="115"/>
        <v>1161695.7366732478</v>
      </c>
      <c r="AJ206" s="131">
        <f t="shared" si="116"/>
        <v>194188.20952615992</v>
      </c>
      <c r="AK206" s="131">
        <f t="shared" si="117"/>
        <v>102498.67349457058</v>
      </c>
      <c r="AL206" s="131">
        <f t="shared" si="118"/>
        <v>15208.538993089831</v>
      </c>
      <c r="AM206" s="131">
        <f t="shared" si="119"/>
        <v>13451909.180651531</v>
      </c>
      <c r="AN206" s="131">
        <f t="shared" si="120"/>
        <v>87919.545903257662</v>
      </c>
      <c r="AO206" s="131">
        <f t="shared" si="121"/>
        <v>0</v>
      </c>
      <c r="AP206" s="131">
        <f t="shared" si="122"/>
        <v>6515301.085883514</v>
      </c>
      <c r="AQ206" s="131">
        <f t="shared" si="123"/>
        <v>876211.65473840071</v>
      </c>
      <c r="AR206" s="131">
        <f t="shared" si="124"/>
        <v>98716.683119447189</v>
      </c>
      <c r="AS206" s="131">
        <f t="shared" si="125"/>
        <v>7665403.7203849945</v>
      </c>
      <c r="AT206" s="131">
        <f t="shared" si="126"/>
        <v>514134.68657453108</v>
      </c>
      <c r="AU206" s="131">
        <f t="shared" si="127"/>
        <v>0</v>
      </c>
      <c r="AV206" s="131">
        <f t="shared" si="128"/>
        <v>29137108.21816387</v>
      </c>
      <c r="AW206" s="131">
        <f t="shared" si="129"/>
        <v>653843.78084896342</v>
      </c>
      <c r="AX206" s="131">
        <f t="shared" si="130"/>
        <v>0</v>
      </c>
      <c r="AY206" s="131">
        <f t="shared" si="131"/>
        <v>10593.534057255676</v>
      </c>
      <c r="AZ206" s="131">
        <f t="shared" si="132"/>
        <v>285339.03010858834</v>
      </c>
      <c r="BA206" s="131">
        <f t="shared" si="133"/>
        <v>331240.74531095754</v>
      </c>
      <c r="BB206" s="131">
        <f t="shared" si="134"/>
        <v>38869.693978282325</v>
      </c>
      <c r="BC206" s="131">
        <f t="shared" si="135"/>
        <v>0</v>
      </c>
      <c r="BD206" s="131">
        <f t="shared" si="136"/>
        <v>5177468.564906219</v>
      </c>
      <c r="BE206" s="131">
        <f t="shared" si="137"/>
        <v>0</v>
      </c>
      <c r="BF206" s="131">
        <f t="shared" si="138"/>
        <v>20360.315893385985</v>
      </c>
      <c r="BG206" s="131">
        <f t="shared" si="139"/>
        <v>0</v>
      </c>
      <c r="BH206" s="131">
        <f t="shared" si="140"/>
        <v>0</v>
      </c>
    </row>
    <row r="207" spans="1:60" x14ac:dyDescent="0.25">
      <c r="A207" s="295"/>
      <c r="B207" s="295"/>
      <c r="C207" s="4" t="s">
        <v>60</v>
      </c>
      <c r="D207" s="96">
        <f t="shared" si="106"/>
        <v>9</v>
      </c>
      <c r="E207" s="2">
        <v>2</v>
      </c>
      <c r="F207" s="2">
        <v>3</v>
      </c>
      <c r="G207" s="2">
        <v>2</v>
      </c>
      <c r="H207" s="2">
        <v>2</v>
      </c>
      <c r="I207" s="2">
        <v>0</v>
      </c>
      <c r="J207" s="2">
        <v>0</v>
      </c>
      <c r="K207" s="2">
        <v>0</v>
      </c>
      <c r="L207" s="2">
        <v>0</v>
      </c>
      <c r="M207" s="2">
        <v>0</v>
      </c>
      <c r="N207" s="2">
        <v>0</v>
      </c>
      <c r="O207" s="2">
        <v>0</v>
      </c>
      <c r="P207" s="2">
        <v>0</v>
      </c>
      <c r="Q207" s="2">
        <v>0</v>
      </c>
      <c r="R207" s="2">
        <v>0</v>
      </c>
      <c r="S207" s="2">
        <v>0</v>
      </c>
      <c r="T207" s="2">
        <v>0</v>
      </c>
      <c r="U207" s="2">
        <v>0</v>
      </c>
      <c r="V207" s="2">
        <v>0</v>
      </c>
      <c r="W207" s="2">
        <v>0</v>
      </c>
      <c r="X207" s="2">
        <v>0</v>
      </c>
      <c r="Y207" s="2">
        <v>0</v>
      </c>
      <c r="Z207" s="2">
        <v>0</v>
      </c>
      <c r="AA207" s="2">
        <f t="shared" si="107"/>
        <v>4</v>
      </c>
      <c r="AB207" s="129">
        <f t="shared" si="108"/>
        <v>299395.12166831194</v>
      </c>
      <c r="AC207" s="129">
        <f t="shared" si="109"/>
        <v>49815.983958538993</v>
      </c>
      <c r="AD207" s="130">
        <f t="shared" si="110"/>
        <v>275444.22482724581</v>
      </c>
      <c r="AE207" s="130">
        <f t="shared" si="111"/>
        <v>88400.789733464946</v>
      </c>
      <c r="AF207" s="130">
        <f t="shared" si="112"/>
        <v>23766.041461006909</v>
      </c>
      <c r="AG207" s="130">
        <f t="shared" si="113"/>
        <v>259044.61006910168</v>
      </c>
      <c r="AH207" s="130">
        <f t="shared" si="114"/>
        <v>0</v>
      </c>
      <c r="AI207" s="131">
        <f t="shared" si="115"/>
        <v>83642.093040473832</v>
      </c>
      <c r="AJ207" s="131">
        <f t="shared" si="116"/>
        <v>13981.551085883513</v>
      </c>
      <c r="AK207" s="131">
        <f t="shared" si="117"/>
        <v>7379.9044916090816</v>
      </c>
      <c r="AL207" s="131">
        <f t="shared" si="118"/>
        <v>1095.0148075024679</v>
      </c>
      <c r="AM207" s="131">
        <f t="shared" si="119"/>
        <v>968537.46100691019</v>
      </c>
      <c r="AN207" s="131">
        <f t="shared" si="120"/>
        <v>6330.2073050345516</v>
      </c>
      <c r="AO207" s="131">
        <f t="shared" si="121"/>
        <v>0</v>
      </c>
      <c r="AP207" s="131">
        <f t="shared" si="122"/>
        <v>469101.678183613</v>
      </c>
      <c r="AQ207" s="131">
        <f t="shared" si="123"/>
        <v>63087.239141164857</v>
      </c>
      <c r="AR207" s="131">
        <f t="shared" si="124"/>
        <v>7107.6011846001975</v>
      </c>
      <c r="AS207" s="131">
        <f t="shared" si="125"/>
        <v>551909.06786771957</v>
      </c>
      <c r="AT207" s="131">
        <f t="shared" si="126"/>
        <v>37017.697433366237</v>
      </c>
      <c r="AU207" s="131">
        <f t="shared" si="127"/>
        <v>0</v>
      </c>
      <c r="AV207" s="131">
        <f t="shared" si="128"/>
        <v>2097871.7917077988</v>
      </c>
      <c r="AW207" s="131">
        <f t="shared" si="129"/>
        <v>47076.752221125367</v>
      </c>
      <c r="AX207" s="131">
        <f t="shared" si="130"/>
        <v>0</v>
      </c>
      <c r="AY207" s="131">
        <f t="shared" si="131"/>
        <v>762.7344521224087</v>
      </c>
      <c r="AZ207" s="131">
        <f t="shared" si="132"/>
        <v>20544.410167818362</v>
      </c>
      <c r="BA207" s="131">
        <f t="shared" si="133"/>
        <v>23849.333662388945</v>
      </c>
      <c r="BB207" s="131">
        <f t="shared" si="134"/>
        <v>2798.6179664363276</v>
      </c>
      <c r="BC207" s="131">
        <f t="shared" si="135"/>
        <v>0</v>
      </c>
      <c r="BD207" s="131">
        <f t="shared" si="136"/>
        <v>372777.73667324777</v>
      </c>
      <c r="BE207" s="131">
        <f t="shared" si="137"/>
        <v>0</v>
      </c>
      <c r="BF207" s="131">
        <f t="shared" si="138"/>
        <v>1465.9427443237907</v>
      </c>
      <c r="BG207" s="131">
        <f t="shared" si="139"/>
        <v>0</v>
      </c>
      <c r="BH207" s="131">
        <f t="shared" si="140"/>
        <v>0</v>
      </c>
    </row>
    <row r="208" spans="1:60" x14ac:dyDescent="0.25">
      <c r="A208" s="290"/>
      <c r="B208" s="290"/>
      <c r="C208" s="4" t="s">
        <v>59</v>
      </c>
      <c r="D208" s="96">
        <f t="shared" si="106"/>
        <v>9</v>
      </c>
      <c r="E208" s="2">
        <v>2</v>
      </c>
      <c r="F208" s="2">
        <v>7</v>
      </c>
      <c r="G208" s="2">
        <v>0</v>
      </c>
      <c r="H208" s="2">
        <v>0</v>
      </c>
      <c r="I208" s="2">
        <v>0</v>
      </c>
      <c r="J208" s="2">
        <v>0</v>
      </c>
      <c r="K208" s="2">
        <v>0</v>
      </c>
      <c r="L208" s="2">
        <v>0</v>
      </c>
      <c r="M208" s="2">
        <v>0</v>
      </c>
      <c r="N208" s="2">
        <v>0</v>
      </c>
      <c r="O208" s="2">
        <v>0</v>
      </c>
      <c r="P208" s="2">
        <v>0</v>
      </c>
      <c r="Q208" s="2">
        <v>0</v>
      </c>
      <c r="R208" s="2">
        <v>0</v>
      </c>
      <c r="S208" s="2">
        <v>0</v>
      </c>
      <c r="T208" s="2">
        <v>0</v>
      </c>
      <c r="U208" s="2">
        <v>0</v>
      </c>
      <c r="V208" s="2">
        <v>0</v>
      </c>
      <c r="W208" s="2">
        <v>0</v>
      </c>
      <c r="X208" s="2">
        <v>0</v>
      </c>
      <c r="Y208" s="2">
        <v>0</v>
      </c>
      <c r="Z208" s="2">
        <v>0</v>
      </c>
      <c r="AA208" s="2">
        <f t="shared" si="107"/>
        <v>0</v>
      </c>
      <c r="AB208" s="129">
        <f t="shared" si="108"/>
        <v>299395.12166831194</v>
      </c>
      <c r="AC208" s="129">
        <f t="shared" si="109"/>
        <v>49815.983958538993</v>
      </c>
      <c r="AD208" s="130">
        <f t="shared" si="110"/>
        <v>275444.22482724581</v>
      </c>
      <c r="AE208" s="130">
        <f t="shared" si="111"/>
        <v>88400.789733464946</v>
      </c>
      <c r="AF208" s="130">
        <f t="shared" si="112"/>
        <v>23766.041461006909</v>
      </c>
      <c r="AG208" s="130">
        <f t="shared" si="113"/>
        <v>259044.61006910168</v>
      </c>
      <c r="AH208" s="130">
        <f t="shared" si="114"/>
        <v>0</v>
      </c>
      <c r="AI208" s="131">
        <f t="shared" si="115"/>
        <v>83642.093040473832</v>
      </c>
      <c r="AJ208" s="131">
        <f t="shared" si="116"/>
        <v>13981.551085883513</v>
      </c>
      <c r="AK208" s="131">
        <f t="shared" si="117"/>
        <v>7379.9044916090816</v>
      </c>
      <c r="AL208" s="131">
        <f t="shared" si="118"/>
        <v>1095.0148075024679</v>
      </c>
      <c r="AM208" s="131">
        <f t="shared" si="119"/>
        <v>968537.46100691019</v>
      </c>
      <c r="AN208" s="131">
        <f t="shared" si="120"/>
        <v>6330.2073050345516</v>
      </c>
      <c r="AO208" s="131">
        <f t="shared" si="121"/>
        <v>0</v>
      </c>
      <c r="AP208" s="131">
        <f t="shared" si="122"/>
        <v>469101.678183613</v>
      </c>
      <c r="AQ208" s="131">
        <f t="shared" si="123"/>
        <v>63087.239141164857</v>
      </c>
      <c r="AR208" s="131">
        <f t="shared" si="124"/>
        <v>7107.6011846001975</v>
      </c>
      <c r="AS208" s="131">
        <f t="shared" si="125"/>
        <v>551909.06786771957</v>
      </c>
      <c r="AT208" s="131">
        <f t="shared" si="126"/>
        <v>37017.697433366237</v>
      </c>
      <c r="AU208" s="131">
        <f t="shared" si="127"/>
        <v>0</v>
      </c>
      <c r="AV208" s="131">
        <f t="shared" si="128"/>
        <v>2097871.7917077988</v>
      </c>
      <c r="AW208" s="131">
        <f t="shared" si="129"/>
        <v>47076.752221125367</v>
      </c>
      <c r="AX208" s="131">
        <f t="shared" si="130"/>
        <v>0</v>
      </c>
      <c r="AY208" s="131">
        <f t="shared" si="131"/>
        <v>762.7344521224087</v>
      </c>
      <c r="AZ208" s="131">
        <f t="shared" si="132"/>
        <v>20544.410167818362</v>
      </c>
      <c r="BA208" s="131">
        <f t="shared" si="133"/>
        <v>23849.333662388945</v>
      </c>
      <c r="BB208" s="131">
        <f t="shared" si="134"/>
        <v>2798.6179664363276</v>
      </c>
      <c r="BC208" s="131">
        <f t="shared" si="135"/>
        <v>0</v>
      </c>
      <c r="BD208" s="131">
        <f t="shared" si="136"/>
        <v>372777.73667324777</v>
      </c>
      <c r="BE208" s="131">
        <f t="shared" si="137"/>
        <v>0</v>
      </c>
      <c r="BF208" s="131">
        <f t="shared" si="138"/>
        <v>1465.9427443237907</v>
      </c>
      <c r="BG208" s="131">
        <f t="shared" si="139"/>
        <v>0</v>
      </c>
      <c r="BH208" s="131">
        <f t="shared" si="140"/>
        <v>0</v>
      </c>
    </row>
    <row r="209" spans="1:60" x14ac:dyDescent="0.25">
      <c r="A209" s="294" t="s">
        <v>58</v>
      </c>
      <c r="B209" s="297">
        <v>321</v>
      </c>
      <c r="C209" s="4" t="s">
        <v>57</v>
      </c>
      <c r="D209" s="96">
        <f t="shared" si="106"/>
        <v>17</v>
      </c>
      <c r="E209" s="2">
        <v>2</v>
      </c>
      <c r="F209" s="2">
        <v>14</v>
      </c>
      <c r="G209" s="2">
        <v>1</v>
      </c>
      <c r="H209" s="2">
        <v>0</v>
      </c>
      <c r="I209" s="2">
        <v>0</v>
      </c>
      <c r="J209" s="2">
        <v>0</v>
      </c>
      <c r="K209" s="2">
        <v>0</v>
      </c>
      <c r="L209" s="2">
        <v>0</v>
      </c>
      <c r="M209" s="2">
        <v>0</v>
      </c>
      <c r="N209" s="2">
        <v>0</v>
      </c>
      <c r="O209" s="2">
        <v>0</v>
      </c>
      <c r="P209" s="2">
        <v>0</v>
      </c>
      <c r="Q209" s="2">
        <v>0</v>
      </c>
      <c r="R209" s="2">
        <v>0</v>
      </c>
      <c r="S209" s="2">
        <v>0</v>
      </c>
      <c r="T209" s="2">
        <v>0</v>
      </c>
      <c r="U209" s="2">
        <v>0</v>
      </c>
      <c r="V209" s="2">
        <v>0</v>
      </c>
      <c r="W209" s="2">
        <v>0</v>
      </c>
      <c r="X209" s="2">
        <v>0</v>
      </c>
      <c r="Y209" s="2">
        <v>0</v>
      </c>
      <c r="Z209" s="2">
        <v>0</v>
      </c>
      <c r="AA209" s="2">
        <f t="shared" si="107"/>
        <v>1</v>
      </c>
      <c r="AB209" s="129">
        <f t="shared" si="108"/>
        <v>565524.11870681145</v>
      </c>
      <c r="AC209" s="129">
        <f t="shared" si="109"/>
        <v>94096.858588351432</v>
      </c>
      <c r="AD209" s="130">
        <f t="shared" si="110"/>
        <v>520283.53578479763</v>
      </c>
      <c r="AE209" s="130">
        <f t="shared" si="111"/>
        <v>166979.2694965449</v>
      </c>
      <c r="AF209" s="130">
        <f t="shared" si="112"/>
        <v>44891.41164856861</v>
      </c>
      <c r="AG209" s="130">
        <f t="shared" si="113"/>
        <v>489306.48568608094</v>
      </c>
      <c r="AH209" s="130">
        <f t="shared" si="114"/>
        <v>0</v>
      </c>
      <c r="AI209" s="131">
        <f t="shared" si="115"/>
        <v>157990.62018756167</v>
      </c>
      <c r="AJ209" s="131">
        <f t="shared" si="116"/>
        <v>26409.596495557747</v>
      </c>
      <c r="AK209" s="131">
        <f t="shared" si="117"/>
        <v>13939.819595261599</v>
      </c>
      <c r="AL209" s="131">
        <f t="shared" si="118"/>
        <v>2068.3613030602173</v>
      </c>
      <c r="AM209" s="131">
        <f t="shared" si="119"/>
        <v>1829459.6485686081</v>
      </c>
      <c r="AN209" s="131">
        <f t="shared" si="120"/>
        <v>11957.058242843041</v>
      </c>
      <c r="AO209" s="131">
        <f t="shared" si="121"/>
        <v>0</v>
      </c>
      <c r="AP209" s="131">
        <f t="shared" si="122"/>
        <v>886080.94768015796</v>
      </c>
      <c r="AQ209" s="131">
        <f t="shared" si="123"/>
        <v>119164.7850444225</v>
      </c>
      <c r="AR209" s="131">
        <f t="shared" si="124"/>
        <v>13425.468904244817</v>
      </c>
      <c r="AS209" s="131">
        <f t="shared" si="125"/>
        <v>1042494.9059723592</v>
      </c>
      <c r="AT209" s="131">
        <f t="shared" si="126"/>
        <v>69922.317374136226</v>
      </c>
      <c r="AU209" s="131">
        <f t="shared" si="127"/>
        <v>0</v>
      </c>
      <c r="AV209" s="131">
        <f t="shared" si="128"/>
        <v>3962646.7176702865</v>
      </c>
      <c r="AW209" s="131">
        <f t="shared" si="129"/>
        <v>88922.754195459027</v>
      </c>
      <c r="AX209" s="131">
        <f t="shared" si="130"/>
        <v>0</v>
      </c>
      <c r="AY209" s="131">
        <f t="shared" si="131"/>
        <v>1440.7206317867719</v>
      </c>
      <c r="AZ209" s="131">
        <f t="shared" si="132"/>
        <v>38806.108094768017</v>
      </c>
      <c r="BA209" s="131">
        <f t="shared" si="133"/>
        <v>45048.741362290224</v>
      </c>
      <c r="BB209" s="131">
        <f t="shared" si="134"/>
        <v>5286.278381046397</v>
      </c>
      <c r="BC209" s="131">
        <f t="shared" si="135"/>
        <v>0</v>
      </c>
      <c r="BD209" s="131">
        <f t="shared" si="136"/>
        <v>704135.72482724581</v>
      </c>
      <c r="BE209" s="131">
        <f t="shared" si="137"/>
        <v>0</v>
      </c>
      <c r="BF209" s="131">
        <f t="shared" si="138"/>
        <v>2769.0029615004937</v>
      </c>
      <c r="BG209" s="131">
        <f t="shared" si="139"/>
        <v>0</v>
      </c>
      <c r="BH209" s="131">
        <f t="shared" si="140"/>
        <v>0</v>
      </c>
    </row>
    <row r="210" spans="1:60" x14ac:dyDescent="0.25">
      <c r="A210" s="295"/>
      <c r="B210" s="295"/>
      <c r="C210" s="4" t="s">
        <v>56</v>
      </c>
      <c r="D210" s="96">
        <f t="shared" si="106"/>
        <v>15</v>
      </c>
      <c r="E210" s="2">
        <v>2</v>
      </c>
      <c r="F210" s="2">
        <v>12</v>
      </c>
      <c r="G210" s="2">
        <v>0</v>
      </c>
      <c r="H210" s="2">
        <v>1</v>
      </c>
      <c r="I210" s="2">
        <v>0</v>
      </c>
      <c r="J210" s="2">
        <v>0</v>
      </c>
      <c r="K210" s="2">
        <v>0</v>
      </c>
      <c r="L210" s="2">
        <v>0</v>
      </c>
      <c r="M210" s="2">
        <v>0</v>
      </c>
      <c r="N210" s="2">
        <v>0</v>
      </c>
      <c r="O210" s="2">
        <v>0</v>
      </c>
      <c r="P210" s="2">
        <v>0</v>
      </c>
      <c r="Q210" s="2">
        <v>0</v>
      </c>
      <c r="R210" s="2">
        <v>0</v>
      </c>
      <c r="S210" s="2">
        <v>0</v>
      </c>
      <c r="T210" s="2">
        <v>0</v>
      </c>
      <c r="U210" s="2">
        <v>0</v>
      </c>
      <c r="V210" s="2">
        <v>0</v>
      </c>
      <c r="W210" s="2">
        <v>0</v>
      </c>
      <c r="X210" s="2">
        <v>0</v>
      </c>
      <c r="Y210" s="2">
        <v>0</v>
      </c>
      <c r="Z210" s="2">
        <v>0</v>
      </c>
      <c r="AA210" s="2">
        <f t="shared" si="107"/>
        <v>1</v>
      </c>
      <c r="AB210" s="129">
        <f t="shared" si="108"/>
        <v>498991.86944718659</v>
      </c>
      <c r="AC210" s="129">
        <f t="shared" si="109"/>
        <v>83026.639930898324</v>
      </c>
      <c r="AD210" s="130">
        <f t="shared" si="110"/>
        <v>459073.70804540964</v>
      </c>
      <c r="AE210" s="130">
        <f t="shared" si="111"/>
        <v>147334.64955577493</v>
      </c>
      <c r="AF210" s="130">
        <f t="shared" si="112"/>
        <v>39610.069101678178</v>
      </c>
      <c r="AG210" s="130">
        <f t="shared" si="113"/>
        <v>431741.01678183611</v>
      </c>
      <c r="AH210" s="130">
        <f t="shared" si="114"/>
        <v>0</v>
      </c>
      <c r="AI210" s="131">
        <f t="shared" si="115"/>
        <v>139403.48840078973</v>
      </c>
      <c r="AJ210" s="131">
        <f t="shared" si="116"/>
        <v>23302.585143139189</v>
      </c>
      <c r="AK210" s="131">
        <f t="shared" si="117"/>
        <v>12299.84081934847</v>
      </c>
      <c r="AL210" s="131">
        <f t="shared" si="118"/>
        <v>1825.0246791707798</v>
      </c>
      <c r="AM210" s="131">
        <f t="shared" si="119"/>
        <v>1614229.1016781835</v>
      </c>
      <c r="AN210" s="131">
        <f t="shared" si="120"/>
        <v>10550.345508390919</v>
      </c>
      <c r="AO210" s="131">
        <f t="shared" si="121"/>
        <v>0</v>
      </c>
      <c r="AP210" s="131">
        <f t="shared" si="122"/>
        <v>781836.13030602166</v>
      </c>
      <c r="AQ210" s="131">
        <f t="shared" si="123"/>
        <v>105145.39856860809</v>
      </c>
      <c r="AR210" s="131">
        <f t="shared" si="124"/>
        <v>11846.001974333662</v>
      </c>
      <c r="AS210" s="131">
        <f t="shared" si="125"/>
        <v>919848.44644619944</v>
      </c>
      <c r="AT210" s="131">
        <f t="shared" si="126"/>
        <v>61696.162388943732</v>
      </c>
      <c r="AU210" s="131">
        <f t="shared" si="127"/>
        <v>0</v>
      </c>
      <c r="AV210" s="131">
        <f t="shared" si="128"/>
        <v>3496452.9861796643</v>
      </c>
      <c r="AW210" s="131">
        <f t="shared" si="129"/>
        <v>78461.253701875612</v>
      </c>
      <c r="AX210" s="131">
        <f t="shared" si="130"/>
        <v>0</v>
      </c>
      <c r="AY210" s="131">
        <f t="shared" si="131"/>
        <v>1271.224086870681</v>
      </c>
      <c r="AZ210" s="131">
        <f t="shared" si="132"/>
        <v>34240.683613030604</v>
      </c>
      <c r="BA210" s="131">
        <f t="shared" si="133"/>
        <v>39748.889437314909</v>
      </c>
      <c r="BB210" s="131">
        <f t="shared" si="134"/>
        <v>4664.3632773938789</v>
      </c>
      <c r="BC210" s="131">
        <f t="shared" si="135"/>
        <v>0</v>
      </c>
      <c r="BD210" s="131">
        <f t="shared" si="136"/>
        <v>621296.22778874636</v>
      </c>
      <c r="BE210" s="131">
        <f t="shared" si="137"/>
        <v>0</v>
      </c>
      <c r="BF210" s="131">
        <f t="shared" si="138"/>
        <v>2443.2379072063181</v>
      </c>
      <c r="BG210" s="131">
        <f t="shared" si="139"/>
        <v>0</v>
      </c>
      <c r="BH210" s="131">
        <f t="shared" si="140"/>
        <v>0</v>
      </c>
    </row>
    <row r="211" spans="1:60" x14ac:dyDescent="0.25">
      <c r="A211" s="295"/>
      <c r="B211" s="295"/>
      <c r="C211" s="4" t="s">
        <v>55</v>
      </c>
      <c r="D211" s="96">
        <f t="shared" si="106"/>
        <v>5</v>
      </c>
      <c r="E211" s="2">
        <v>2</v>
      </c>
      <c r="F211" s="2">
        <v>2</v>
      </c>
      <c r="G211" s="2">
        <v>0</v>
      </c>
      <c r="H211" s="2">
        <v>1</v>
      </c>
      <c r="I211" s="2">
        <v>0</v>
      </c>
      <c r="J211" s="2">
        <v>0</v>
      </c>
      <c r="K211" s="2">
        <v>0</v>
      </c>
      <c r="L211" s="2">
        <v>0</v>
      </c>
      <c r="M211" s="2">
        <v>0</v>
      </c>
      <c r="N211" s="2">
        <v>0</v>
      </c>
      <c r="O211" s="2">
        <v>0</v>
      </c>
      <c r="P211" s="2">
        <v>0</v>
      </c>
      <c r="Q211" s="2">
        <v>0</v>
      </c>
      <c r="R211" s="2">
        <v>0</v>
      </c>
      <c r="S211" s="2">
        <v>0</v>
      </c>
      <c r="T211" s="2">
        <v>0</v>
      </c>
      <c r="U211" s="2">
        <v>0</v>
      </c>
      <c r="V211" s="2">
        <v>0</v>
      </c>
      <c r="W211" s="2">
        <v>0</v>
      </c>
      <c r="X211" s="2">
        <v>0</v>
      </c>
      <c r="Y211" s="2">
        <v>0</v>
      </c>
      <c r="Z211" s="2">
        <v>0</v>
      </c>
      <c r="AA211" s="2">
        <f t="shared" si="107"/>
        <v>1</v>
      </c>
      <c r="AB211" s="129">
        <f t="shared" si="108"/>
        <v>166330.62314906219</v>
      </c>
      <c r="AC211" s="129">
        <f t="shared" si="109"/>
        <v>27675.546643632773</v>
      </c>
      <c r="AD211" s="130">
        <f t="shared" si="110"/>
        <v>153024.5693484699</v>
      </c>
      <c r="AE211" s="130">
        <f t="shared" si="111"/>
        <v>49111.549851924974</v>
      </c>
      <c r="AF211" s="130">
        <f t="shared" si="112"/>
        <v>13203.356367226061</v>
      </c>
      <c r="AG211" s="130">
        <f t="shared" si="113"/>
        <v>143913.67226061205</v>
      </c>
      <c r="AH211" s="130">
        <f t="shared" si="114"/>
        <v>0</v>
      </c>
      <c r="AI211" s="131">
        <f t="shared" si="115"/>
        <v>46467.829466929907</v>
      </c>
      <c r="AJ211" s="131">
        <f t="shared" si="116"/>
        <v>7767.5283810463961</v>
      </c>
      <c r="AK211" s="131">
        <f t="shared" si="117"/>
        <v>4099.9469397828234</v>
      </c>
      <c r="AL211" s="131">
        <f t="shared" si="118"/>
        <v>608.34155972359326</v>
      </c>
      <c r="AM211" s="131">
        <f t="shared" si="119"/>
        <v>538076.36722606118</v>
      </c>
      <c r="AN211" s="131">
        <f t="shared" si="120"/>
        <v>3516.7818361303061</v>
      </c>
      <c r="AO211" s="131">
        <f t="shared" si="121"/>
        <v>0</v>
      </c>
      <c r="AP211" s="131">
        <f t="shared" si="122"/>
        <v>260612.04343534057</v>
      </c>
      <c r="AQ211" s="131">
        <f t="shared" si="123"/>
        <v>35048.466189536033</v>
      </c>
      <c r="AR211" s="131">
        <f t="shared" si="124"/>
        <v>3948.6673247778872</v>
      </c>
      <c r="AS211" s="131">
        <f t="shared" si="125"/>
        <v>306616.14881539979</v>
      </c>
      <c r="AT211" s="131">
        <f t="shared" si="126"/>
        <v>20565.387462981242</v>
      </c>
      <c r="AU211" s="131">
        <f t="shared" si="127"/>
        <v>0</v>
      </c>
      <c r="AV211" s="131">
        <f t="shared" si="128"/>
        <v>1165484.3287265548</v>
      </c>
      <c r="AW211" s="131">
        <f t="shared" si="129"/>
        <v>26153.751233958537</v>
      </c>
      <c r="AX211" s="131">
        <f t="shared" si="130"/>
        <v>0</v>
      </c>
      <c r="AY211" s="131">
        <f t="shared" si="131"/>
        <v>423.74136229022702</v>
      </c>
      <c r="AZ211" s="131">
        <f t="shared" si="132"/>
        <v>11413.561204343534</v>
      </c>
      <c r="BA211" s="131">
        <f t="shared" si="133"/>
        <v>13249.629812438303</v>
      </c>
      <c r="BB211" s="131">
        <f t="shared" si="134"/>
        <v>1554.7877591312931</v>
      </c>
      <c r="BC211" s="131">
        <f t="shared" si="135"/>
        <v>0</v>
      </c>
      <c r="BD211" s="131">
        <f t="shared" si="136"/>
        <v>207098.74259624878</v>
      </c>
      <c r="BE211" s="131">
        <f t="shared" si="137"/>
        <v>0</v>
      </c>
      <c r="BF211" s="131">
        <f t="shared" si="138"/>
        <v>814.41263573543938</v>
      </c>
      <c r="BG211" s="131">
        <f t="shared" si="139"/>
        <v>0</v>
      </c>
      <c r="BH211" s="131">
        <f t="shared" si="140"/>
        <v>0</v>
      </c>
    </row>
    <row r="212" spans="1:60" x14ac:dyDescent="0.25">
      <c r="A212" s="295"/>
      <c r="B212" s="295"/>
      <c r="C212" s="4" t="s">
        <v>54</v>
      </c>
      <c r="D212" s="96">
        <f t="shared" si="106"/>
        <v>61</v>
      </c>
      <c r="E212" s="2">
        <v>2</v>
      </c>
      <c r="F212" s="2">
        <v>59</v>
      </c>
      <c r="G212" s="2">
        <v>0</v>
      </c>
      <c r="H212" s="2">
        <v>0</v>
      </c>
      <c r="I212" s="2">
        <v>0</v>
      </c>
      <c r="J212" s="2">
        <v>0</v>
      </c>
      <c r="K212" s="2">
        <v>0</v>
      </c>
      <c r="L212" s="2">
        <v>0</v>
      </c>
      <c r="M212" s="2">
        <v>0</v>
      </c>
      <c r="N212" s="2">
        <v>0</v>
      </c>
      <c r="O212" s="2">
        <v>0</v>
      </c>
      <c r="P212" s="2">
        <v>0</v>
      </c>
      <c r="Q212" s="2">
        <v>0</v>
      </c>
      <c r="R212" s="2">
        <v>0</v>
      </c>
      <c r="S212" s="2">
        <v>0</v>
      </c>
      <c r="T212" s="2">
        <v>0</v>
      </c>
      <c r="U212" s="2">
        <v>0</v>
      </c>
      <c r="V212" s="2">
        <v>0</v>
      </c>
      <c r="W212" s="2">
        <v>0</v>
      </c>
      <c r="X212" s="2">
        <v>0</v>
      </c>
      <c r="Y212" s="2">
        <v>0</v>
      </c>
      <c r="Z212" s="2">
        <v>0</v>
      </c>
      <c r="AA212" s="2">
        <f t="shared" si="107"/>
        <v>0</v>
      </c>
      <c r="AB212" s="129">
        <f t="shared" si="108"/>
        <v>2029233.6024185587</v>
      </c>
      <c r="AC212" s="129">
        <f t="shared" si="109"/>
        <v>337641.66905231983</v>
      </c>
      <c r="AD212" s="130">
        <f t="shared" si="110"/>
        <v>1866899.7460513327</v>
      </c>
      <c r="AE212" s="130">
        <f t="shared" si="111"/>
        <v>599160.90819348465</v>
      </c>
      <c r="AF212" s="130">
        <f t="shared" si="112"/>
        <v>161080.94768015793</v>
      </c>
      <c r="AG212" s="130">
        <f t="shared" si="113"/>
        <v>1755746.8015794668</v>
      </c>
      <c r="AH212" s="130">
        <f t="shared" si="114"/>
        <v>0</v>
      </c>
      <c r="AI212" s="131">
        <f t="shared" si="115"/>
        <v>566907.51949654485</v>
      </c>
      <c r="AJ212" s="131">
        <f t="shared" si="116"/>
        <v>94763.846248766029</v>
      </c>
      <c r="AK212" s="131">
        <f t="shared" si="117"/>
        <v>50019.352665350445</v>
      </c>
      <c r="AL212" s="131">
        <f t="shared" si="118"/>
        <v>7421.767028627838</v>
      </c>
      <c r="AM212" s="131">
        <f t="shared" si="119"/>
        <v>6564531.6801579464</v>
      </c>
      <c r="AN212" s="131">
        <f t="shared" si="120"/>
        <v>42904.738400789734</v>
      </c>
      <c r="AO212" s="131">
        <f t="shared" si="121"/>
        <v>0</v>
      </c>
      <c r="AP212" s="131">
        <f t="shared" si="122"/>
        <v>3179466.9299111548</v>
      </c>
      <c r="AQ212" s="131">
        <f t="shared" si="123"/>
        <v>427591.28751233954</v>
      </c>
      <c r="AR212" s="131">
        <f t="shared" si="124"/>
        <v>48173.741362290224</v>
      </c>
      <c r="AS212" s="131">
        <f t="shared" si="125"/>
        <v>3740717.0155478776</v>
      </c>
      <c r="AT212" s="131">
        <f t="shared" si="126"/>
        <v>250897.72704837116</v>
      </c>
      <c r="AU212" s="131">
        <f t="shared" si="127"/>
        <v>0</v>
      </c>
      <c r="AV212" s="131">
        <f t="shared" si="128"/>
        <v>14218908.810463969</v>
      </c>
      <c r="AW212" s="131">
        <f t="shared" si="129"/>
        <v>319075.76505429414</v>
      </c>
      <c r="AX212" s="131">
        <f t="shared" si="130"/>
        <v>0</v>
      </c>
      <c r="AY212" s="131">
        <f t="shared" si="131"/>
        <v>5169.6446199407701</v>
      </c>
      <c r="AZ212" s="131">
        <f t="shared" si="132"/>
        <v>139245.44669299113</v>
      </c>
      <c r="BA212" s="131">
        <f t="shared" si="133"/>
        <v>161645.48371174728</v>
      </c>
      <c r="BB212" s="131">
        <f t="shared" si="134"/>
        <v>18968.410661401776</v>
      </c>
      <c r="BC212" s="131">
        <f t="shared" si="135"/>
        <v>0</v>
      </c>
      <c r="BD212" s="131">
        <f t="shared" si="136"/>
        <v>2526604.6596742352</v>
      </c>
      <c r="BE212" s="131">
        <f t="shared" si="137"/>
        <v>0</v>
      </c>
      <c r="BF212" s="131">
        <f t="shared" si="138"/>
        <v>9935.8341559723594</v>
      </c>
      <c r="BG212" s="131">
        <f t="shared" si="139"/>
        <v>0</v>
      </c>
      <c r="BH212" s="131">
        <f t="shared" si="140"/>
        <v>0</v>
      </c>
    </row>
    <row r="213" spans="1:60" x14ac:dyDescent="0.25">
      <c r="A213" s="295"/>
      <c r="B213" s="295"/>
      <c r="C213" s="4" t="s">
        <v>53</v>
      </c>
      <c r="D213" s="96">
        <f t="shared" si="106"/>
        <v>6</v>
      </c>
      <c r="E213" s="2">
        <v>2</v>
      </c>
      <c r="F213" s="2">
        <v>3</v>
      </c>
      <c r="G213" s="2">
        <v>0</v>
      </c>
      <c r="H213" s="2">
        <v>0</v>
      </c>
      <c r="I213" s="2">
        <v>1</v>
      </c>
      <c r="J213" s="2">
        <v>0</v>
      </c>
      <c r="K213" s="2">
        <v>0</v>
      </c>
      <c r="L213" s="2">
        <v>0</v>
      </c>
      <c r="M213" s="2">
        <v>0</v>
      </c>
      <c r="N213" s="2">
        <v>0</v>
      </c>
      <c r="O213" s="2">
        <v>0</v>
      </c>
      <c r="P213" s="2">
        <v>0</v>
      </c>
      <c r="Q213" s="2">
        <v>0</v>
      </c>
      <c r="R213" s="2">
        <v>0</v>
      </c>
      <c r="S213" s="2">
        <v>0</v>
      </c>
      <c r="T213" s="2">
        <v>0</v>
      </c>
      <c r="U213" s="2">
        <v>0</v>
      </c>
      <c r="V213" s="2">
        <v>0</v>
      </c>
      <c r="W213" s="2">
        <v>0</v>
      </c>
      <c r="X213" s="2">
        <v>0</v>
      </c>
      <c r="Y213" s="2">
        <v>0</v>
      </c>
      <c r="Z213" s="2">
        <v>0</v>
      </c>
      <c r="AA213" s="2">
        <f t="shared" si="107"/>
        <v>1</v>
      </c>
      <c r="AB213" s="129">
        <f t="shared" si="108"/>
        <v>199596.74777887465</v>
      </c>
      <c r="AC213" s="129">
        <f t="shared" si="109"/>
        <v>33210.655972359331</v>
      </c>
      <c r="AD213" s="130">
        <f t="shared" si="110"/>
        <v>183629.48321816386</v>
      </c>
      <c r="AE213" s="130">
        <f t="shared" si="111"/>
        <v>58933.859822309969</v>
      </c>
      <c r="AF213" s="130">
        <f t="shared" si="112"/>
        <v>15844.027640671273</v>
      </c>
      <c r="AG213" s="130">
        <f t="shared" si="113"/>
        <v>172696.40671273443</v>
      </c>
      <c r="AH213" s="130">
        <f t="shared" si="114"/>
        <v>0</v>
      </c>
      <c r="AI213" s="131">
        <f t="shared" si="115"/>
        <v>55761.395360315888</v>
      </c>
      <c r="AJ213" s="131">
        <f t="shared" si="116"/>
        <v>9321.0340572556761</v>
      </c>
      <c r="AK213" s="131">
        <f t="shared" si="117"/>
        <v>4919.9363277393877</v>
      </c>
      <c r="AL213" s="131">
        <f t="shared" si="118"/>
        <v>730.00987166831192</v>
      </c>
      <c r="AM213" s="131">
        <f t="shared" si="119"/>
        <v>645691.64067127346</v>
      </c>
      <c r="AN213" s="131">
        <f t="shared" si="120"/>
        <v>4220.1382033563677</v>
      </c>
      <c r="AO213" s="131">
        <f t="shared" si="121"/>
        <v>0</v>
      </c>
      <c r="AP213" s="131">
        <f t="shared" si="122"/>
        <v>312734.45212240866</v>
      </c>
      <c r="AQ213" s="131">
        <f t="shared" si="123"/>
        <v>42058.159427443235</v>
      </c>
      <c r="AR213" s="131">
        <f t="shared" si="124"/>
        <v>4738.400789733465</v>
      </c>
      <c r="AS213" s="131">
        <f t="shared" si="125"/>
        <v>367939.37857847975</v>
      </c>
      <c r="AT213" s="131">
        <f t="shared" si="126"/>
        <v>24678.464955577492</v>
      </c>
      <c r="AU213" s="131">
        <f t="shared" si="127"/>
        <v>0</v>
      </c>
      <c r="AV213" s="131">
        <f t="shared" si="128"/>
        <v>1398581.1944718659</v>
      </c>
      <c r="AW213" s="131">
        <f t="shared" si="129"/>
        <v>31384.501480750245</v>
      </c>
      <c r="AX213" s="131">
        <f t="shared" si="130"/>
        <v>0</v>
      </c>
      <c r="AY213" s="131">
        <f t="shared" si="131"/>
        <v>508.48963474827247</v>
      </c>
      <c r="AZ213" s="131">
        <f t="shared" si="132"/>
        <v>13696.273445212242</v>
      </c>
      <c r="BA213" s="131">
        <f t="shared" si="133"/>
        <v>15899.555774925962</v>
      </c>
      <c r="BB213" s="131">
        <f t="shared" si="134"/>
        <v>1865.7453109575517</v>
      </c>
      <c r="BC213" s="131">
        <f t="shared" si="135"/>
        <v>0</v>
      </c>
      <c r="BD213" s="131">
        <f t="shared" si="136"/>
        <v>248518.49111549853</v>
      </c>
      <c r="BE213" s="131">
        <f t="shared" si="137"/>
        <v>0</v>
      </c>
      <c r="BF213" s="131">
        <f t="shared" si="138"/>
        <v>977.29516288252717</v>
      </c>
      <c r="BG213" s="131">
        <f t="shared" si="139"/>
        <v>0</v>
      </c>
      <c r="BH213" s="131">
        <f t="shared" si="140"/>
        <v>0</v>
      </c>
    </row>
    <row r="214" spans="1:60" x14ac:dyDescent="0.25">
      <c r="A214" s="295"/>
      <c r="B214" s="295"/>
      <c r="C214" s="4" t="s">
        <v>52</v>
      </c>
      <c r="D214" s="96">
        <f t="shared" si="106"/>
        <v>6</v>
      </c>
      <c r="E214" s="2">
        <v>2</v>
      </c>
      <c r="F214" s="2">
        <v>3</v>
      </c>
      <c r="G214" s="2">
        <v>0</v>
      </c>
      <c r="H214" s="2">
        <v>1</v>
      </c>
      <c r="I214" s="2">
        <v>0</v>
      </c>
      <c r="J214" s="2">
        <v>0</v>
      </c>
      <c r="K214" s="2">
        <v>0</v>
      </c>
      <c r="L214" s="2">
        <v>0</v>
      </c>
      <c r="M214" s="2">
        <v>0</v>
      </c>
      <c r="N214" s="2">
        <v>0</v>
      </c>
      <c r="O214" s="2">
        <v>0</v>
      </c>
      <c r="P214" s="2">
        <v>0</v>
      </c>
      <c r="Q214" s="2">
        <v>0</v>
      </c>
      <c r="R214" s="2">
        <v>0</v>
      </c>
      <c r="S214" s="2">
        <v>0</v>
      </c>
      <c r="T214" s="2">
        <v>0</v>
      </c>
      <c r="U214" s="2">
        <v>0</v>
      </c>
      <c r="V214" s="2">
        <v>0</v>
      </c>
      <c r="W214" s="2">
        <v>0</v>
      </c>
      <c r="X214" s="2">
        <v>0</v>
      </c>
      <c r="Y214" s="2">
        <v>0</v>
      </c>
      <c r="Z214" s="2">
        <v>0</v>
      </c>
      <c r="AA214" s="2">
        <f t="shared" si="107"/>
        <v>1</v>
      </c>
      <c r="AB214" s="129">
        <f t="shared" si="108"/>
        <v>199596.74777887465</v>
      </c>
      <c r="AC214" s="129">
        <f t="shared" si="109"/>
        <v>33210.655972359331</v>
      </c>
      <c r="AD214" s="130">
        <f t="shared" si="110"/>
        <v>183629.48321816386</v>
      </c>
      <c r="AE214" s="130">
        <f t="shared" si="111"/>
        <v>58933.859822309969</v>
      </c>
      <c r="AF214" s="130">
        <f t="shared" si="112"/>
        <v>15844.027640671273</v>
      </c>
      <c r="AG214" s="130">
        <f t="shared" si="113"/>
        <v>172696.40671273443</v>
      </c>
      <c r="AH214" s="130">
        <f t="shared" si="114"/>
        <v>0</v>
      </c>
      <c r="AI214" s="131">
        <f t="shared" si="115"/>
        <v>55761.395360315888</v>
      </c>
      <c r="AJ214" s="131">
        <f t="shared" si="116"/>
        <v>9321.0340572556761</v>
      </c>
      <c r="AK214" s="131">
        <f t="shared" si="117"/>
        <v>4919.9363277393877</v>
      </c>
      <c r="AL214" s="131">
        <f t="shared" si="118"/>
        <v>730.00987166831192</v>
      </c>
      <c r="AM214" s="131">
        <f t="shared" si="119"/>
        <v>645691.64067127346</v>
      </c>
      <c r="AN214" s="131">
        <f t="shared" si="120"/>
        <v>4220.1382033563677</v>
      </c>
      <c r="AO214" s="131">
        <f t="shared" si="121"/>
        <v>0</v>
      </c>
      <c r="AP214" s="131">
        <f t="shared" si="122"/>
        <v>312734.45212240866</v>
      </c>
      <c r="AQ214" s="131">
        <f t="shared" si="123"/>
        <v>42058.159427443235</v>
      </c>
      <c r="AR214" s="131">
        <f t="shared" si="124"/>
        <v>4738.400789733465</v>
      </c>
      <c r="AS214" s="131">
        <f t="shared" si="125"/>
        <v>367939.37857847975</v>
      </c>
      <c r="AT214" s="131">
        <f t="shared" si="126"/>
        <v>24678.464955577492</v>
      </c>
      <c r="AU214" s="131">
        <f t="shared" si="127"/>
        <v>0</v>
      </c>
      <c r="AV214" s="131">
        <f t="shared" si="128"/>
        <v>1398581.1944718659</v>
      </c>
      <c r="AW214" s="131">
        <f t="shared" si="129"/>
        <v>31384.501480750245</v>
      </c>
      <c r="AX214" s="131">
        <f t="shared" si="130"/>
        <v>0</v>
      </c>
      <c r="AY214" s="131">
        <f t="shared" si="131"/>
        <v>508.48963474827247</v>
      </c>
      <c r="AZ214" s="131">
        <f t="shared" si="132"/>
        <v>13696.273445212242</v>
      </c>
      <c r="BA214" s="131">
        <f t="shared" si="133"/>
        <v>15899.555774925962</v>
      </c>
      <c r="BB214" s="131">
        <f t="shared" si="134"/>
        <v>1865.7453109575517</v>
      </c>
      <c r="BC214" s="131">
        <f t="shared" si="135"/>
        <v>0</v>
      </c>
      <c r="BD214" s="131">
        <f t="shared" si="136"/>
        <v>248518.49111549853</v>
      </c>
      <c r="BE214" s="131">
        <f t="shared" si="137"/>
        <v>0</v>
      </c>
      <c r="BF214" s="131">
        <f t="shared" si="138"/>
        <v>977.29516288252717</v>
      </c>
      <c r="BG214" s="131">
        <f t="shared" si="139"/>
        <v>0</v>
      </c>
      <c r="BH214" s="131">
        <f t="shared" si="140"/>
        <v>0</v>
      </c>
    </row>
    <row r="215" spans="1:60" x14ac:dyDescent="0.25">
      <c r="A215" s="295"/>
      <c r="B215" s="295"/>
      <c r="C215" s="4" t="s">
        <v>51</v>
      </c>
      <c r="D215" s="96">
        <f t="shared" si="106"/>
        <v>4</v>
      </c>
      <c r="E215" s="2">
        <v>2</v>
      </c>
      <c r="F215" s="2">
        <v>2</v>
      </c>
      <c r="G215" s="2">
        <v>0</v>
      </c>
      <c r="H215" s="2">
        <v>0</v>
      </c>
      <c r="I215" s="2">
        <v>0</v>
      </c>
      <c r="J215" s="2">
        <v>0</v>
      </c>
      <c r="K215" s="2">
        <v>0</v>
      </c>
      <c r="L215" s="2">
        <v>0</v>
      </c>
      <c r="M215" s="2">
        <v>0</v>
      </c>
      <c r="N215" s="2">
        <v>0</v>
      </c>
      <c r="O215" s="2">
        <v>0</v>
      </c>
      <c r="P215" s="2">
        <v>0</v>
      </c>
      <c r="Q215" s="2">
        <v>0</v>
      </c>
      <c r="R215" s="2">
        <v>0</v>
      </c>
      <c r="S215" s="2">
        <v>0</v>
      </c>
      <c r="T215" s="2">
        <v>0</v>
      </c>
      <c r="U215" s="2">
        <v>0</v>
      </c>
      <c r="V215" s="2">
        <v>0</v>
      </c>
      <c r="W215" s="2">
        <v>0</v>
      </c>
      <c r="X215" s="2">
        <v>0</v>
      </c>
      <c r="Y215" s="2">
        <v>0</v>
      </c>
      <c r="Z215" s="2">
        <v>0</v>
      </c>
      <c r="AA215" s="2">
        <f t="shared" si="107"/>
        <v>0</v>
      </c>
      <c r="AB215" s="129">
        <f t="shared" si="108"/>
        <v>133064.49851924976</v>
      </c>
      <c r="AC215" s="129">
        <f t="shared" si="109"/>
        <v>22140.437314906219</v>
      </c>
      <c r="AD215" s="130">
        <f t="shared" si="110"/>
        <v>122419.65547877591</v>
      </c>
      <c r="AE215" s="130">
        <f t="shared" si="111"/>
        <v>39289.239881539979</v>
      </c>
      <c r="AF215" s="130">
        <f t="shared" si="112"/>
        <v>10562.685093780849</v>
      </c>
      <c r="AG215" s="130">
        <f t="shared" si="113"/>
        <v>115130.93780848963</v>
      </c>
      <c r="AH215" s="130">
        <f t="shared" si="114"/>
        <v>0</v>
      </c>
      <c r="AI215" s="131">
        <f t="shared" si="115"/>
        <v>37174.263573543925</v>
      </c>
      <c r="AJ215" s="131">
        <f t="shared" si="116"/>
        <v>6214.0227048371171</v>
      </c>
      <c r="AK215" s="131">
        <f t="shared" si="117"/>
        <v>3279.9575518262586</v>
      </c>
      <c r="AL215" s="131">
        <f t="shared" si="118"/>
        <v>486.67324777887461</v>
      </c>
      <c r="AM215" s="131">
        <f t="shared" si="119"/>
        <v>430461.09378084895</v>
      </c>
      <c r="AN215" s="131">
        <f t="shared" si="120"/>
        <v>2813.425468904245</v>
      </c>
      <c r="AO215" s="131">
        <f t="shared" si="121"/>
        <v>0</v>
      </c>
      <c r="AP215" s="131">
        <f t="shared" si="122"/>
        <v>208489.63474827245</v>
      </c>
      <c r="AQ215" s="131">
        <f t="shared" si="123"/>
        <v>28038.772951628824</v>
      </c>
      <c r="AR215" s="131">
        <f t="shared" si="124"/>
        <v>3158.9338598223098</v>
      </c>
      <c r="AS215" s="131">
        <f t="shared" si="125"/>
        <v>245292.91905231983</v>
      </c>
      <c r="AT215" s="131">
        <f t="shared" si="126"/>
        <v>16452.309970384995</v>
      </c>
      <c r="AU215" s="131">
        <f t="shared" si="127"/>
        <v>0</v>
      </c>
      <c r="AV215" s="131">
        <f t="shared" si="128"/>
        <v>932387.46298124385</v>
      </c>
      <c r="AW215" s="131">
        <f t="shared" si="129"/>
        <v>20923.00098716683</v>
      </c>
      <c r="AX215" s="131">
        <f t="shared" si="130"/>
        <v>0</v>
      </c>
      <c r="AY215" s="131">
        <f t="shared" si="131"/>
        <v>338.99308983218162</v>
      </c>
      <c r="AZ215" s="131">
        <f t="shared" si="132"/>
        <v>9130.8489634748275</v>
      </c>
      <c r="BA215" s="131">
        <f t="shared" si="133"/>
        <v>10599.703849950642</v>
      </c>
      <c r="BB215" s="131">
        <f t="shared" si="134"/>
        <v>1243.8302073050345</v>
      </c>
      <c r="BC215" s="131">
        <f t="shared" si="135"/>
        <v>0</v>
      </c>
      <c r="BD215" s="131">
        <f t="shared" si="136"/>
        <v>165678.99407699902</v>
      </c>
      <c r="BE215" s="131">
        <f t="shared" si="137"/>
        <v>0</v>
      </c>
      <c r="BF215" s="131">
        <f t="shared" si="138"/>
        <v>651.53010858835148</v>
      </c>
      <c r="BG215" s="131">
        <f t="shared" si="139"/>
        <v>0</v>
      </c>
      <c r="BH215" s="131">
        <f t="shared" si="140"/>
        <v>0</v>
      </c>
    </row>
    <row r="216" spans="1:60" x14ac:dyDescent="0.25">
      <c r="A216" s="295"/>
      <c r="B216" s="295"/>
      <c r="C216" s="4" t="s">
        <v>50</v>
      </c>
      <c r="D216" s="96">
        <f t="shared" si="106"/>
        <v>6</v>
      </c>
      <c r="E216" s="2">
        <v>2</v>
      </c>
      <c r="F216" s="2">
        <v>2</v>
      </c>
      <c r="G216" s="2">
        <v>1</v>
      </c>
      <c r="H216" s="2">
        <v>1</v>
      </c>
      <c r="I216" s="2">
        <v>0</v>
      </c>
      <c r="J216" s="2">
        <v>0</v>
      </c>
      <c r="K216" s="2">
        <v>0</v>
      </c>
      <c r="L216" s="2">
        <v>0</v>
      </c>
      <c r="M216" s="2">
        <v>0</v>
      </c>
      <c r="N216" s="2">
        <v>0</v>
      </c>
      <c r="O216" s="2">
        <v>0</v>
      </c>
      <c r="P216" s="2">
        <v>0</v>
      </c>
      <c r="Q216" s="2">
        <v>0</v>
      </c>
      <c r="R216" s="2">
        <v>0</v>
      </c>
      <c r="S216" s="2">
        <v>0</v>
      </c>
      <c r="T216" s="2">
        <v>0</v>
      </c>
      <c r="U216" s="2">
        <v>0</v>
      </c>
      <c r="V216" s="2">
        <v>0</v>
      </c>
      <c r="W216" s="2">
        <v>0</v>
      </c>
      <c r="X216" s="2">
        <v>0</v>
      </c>
      <c r="Y216" s="2">
        <v>0</v>
      </c>
      <c r="Z216" s="2">
        <v>0</v>
      </c>
      <c r="AA216" s="2">
        <f t="shared" si="107"/>
        <v>2</v>
      </c>
      <c r="AB216" s="129">
        <f t="shared" si="108"/>
        <v>199596.74777887465</v>
      </c>
      <c r="AC216" s="129">
        <f t="shared" si="109"/>
        <v>33210.655972359331</v>
      </c>
      <c r="AD216" s="130">
        <f t="shared" si="110"/>
        <v>183629.48321816386</v>
      </c>
      <c r="AE216" s="130">
        <f t="shared" si="111"/>
        <v>58933.859822309969</v>
      </c>
      <c r="AF216" s="130">
        <f t="shared" si="112"/>
        <v>15844.027640671273</v>
      </c>
      <c r="AG216" s="130">
        <f t="shared" si="113"/>
        <v>172696.40671273443</v>
      </c>
      <c r="AH216" s="130">
        <f t="shared" si="114"/>
        <v>0</v>
      </c>
      <c r="AI216" s="131">
        <f t="shared" si="115"/>
        <v>55761.395360315888</v>
      </c>
      <c r="AJ216" s="131">
        <f t="shared" si="116"/>
        <v>9321.0340572556761</v>
      </c>
      <c r="AK216" s="131">
        <f t="shared" si="117"/>
        <v>4919.9363277393877</v>
      </c>
      <c r="AL216" s="131">
        <f t="shared" si="118"/>
        <v>730.00987166831192</v>
      </c>
      <c r="AM216" s="131">
        <f t="shared" si="119"/>
        <v>645691.64067127346</v>
      </c>
      <c r="AN216" s="131">
        <f t="shared" si="120"/>
        <v>4220.1382033563677</v>
      </c>
      <c r="AO216" s="131">
        <f t="shared" si="121"/>
        <v>0</v>
      </c>
      <c r="AP216" s="131">
        <f t="shared" si="122"/>
        <v>312734.45212240866</v>
      </c>
      <c r="AQ216" s="131">
        <f t="shared" si="123"/>
        <v>42058.159427443235</v>
      </c>
      <c r="AR216" s="131">
        <f t="shared" si="124"/>
        <v>4738.400789733465</v>
      </c>
      <c r="AS216" s="131">
        <f t="shared" si="125"/>
        <v>367939.37857847975</v>
      </c>
      <c r="AT216" s="131">
        <f t="shared" si="126"/>
        <v>24678.464955577492</v>
      </c>
      <c r="AU216" s="131">
        <f t="shared" si="127"/>
        <v>0</v>
      </c>
      <c r="AV216" s="131">
        <f t="shared" si="128"/>
        <v>1398581.1944718659</v>
      </c>
      <c r="AW216" s="131">
        <f t="shared" si="129"/>
        <v>31384.501480750245</v>
      </c>
      <c r="AX216" s="131">
        <f t="shared" si="130"/>
        <v>0</v>
      </c>
      <c r="AY216" s="131">
        <f t="shared" si="131"/>
        <v>508.48963474827247</v>
      </c>
      <c r="AZ216" s="131">
        <f t="shared" si="132"/>
        <v>13696.273445212242</v>
      </c>
      <c r="BA216" s="131">
        <f t="shared" si="133"/>
        <v>15899.555774925962</v>
      </c>
      <c r="BB216" s="131">
        <f t="shared" si="134"/>
        <v>1865.7453109575517</v>
      </c>
      <c r="BC216" s="131">
        <f t="shared" si="135"/>
        <v>0</v>
      </c>
      <c r="BD216" s="131">
        <f t="shared" si="136"/>
        <v>248518.49111549853</v>
      </c>
      <c r="BE216" s="131">
        <f t="shared" si="137"/>
        <v>0</v>
      </c>
      <c r="BF216" s="131">
        <f t="shared" si="138"/>
        <v>977.29516288252717</v>
      </c>
      <c r="BG216" s="131">
        <f t="shared" si="139"/>
        <v>0</v>
      </c>
      <c r="BH216" s="131">
        <f t="shared" si="140"/>
        <v>0</v>
      </c>
    </row>
    <row r="217" spans="1:60" x14ac:dyDescent="0.25">
      <c r="A217" s="295"/>
      <c r="B217" s="295"/>
      <c r="C217" s="4" t="s">
        <v>49</v>
      </c>
      <c r="D217" s="96">
        <f t="shared" si="106"/>
        <v>24</v>
      </c>
      <c r="E217" s="2">
        <v>2</v>
      </c>
      <c r="F217" s="2">
        <v>20</v>
      </c>
      <c r="G217" s="2">
        <v>1</v>
      </c>
      <c r="H217" s="2">
        <v>0</v>
      </c>
      <c r="I217" s="2">
        <v>1</v>
      </c>
      <c r="J217" s="2">
        <v>0</v>
      </c>
      <c r="K217" s="2">
        <v>0</v>
      </c>
      <c r="L217" s="2">
        <v>0</v>
      </c>
      <c r="M217" s="2">
        <v>0</v>
      </c>
      <c r="N217" s="2">
        <v>0</v>
      </c>
      <c r="O217" s="2">
        <v>0</v>
      </c>
      <c r="P217" s="2">
        <v>0</v>
      </c>
      <c r="Q217" s="2">
        <v>0</v>
      </c>
      <c r="R217" s="2">
        <v>0</v>
      </c>
      <c r="S217" s="2">
        <v>0</v>
      </c>
      <c r="T217" s="2">
        <v>0</v>
      </c>
      <c r="U217" s="2">
        <v>0</v>
      </c>
      <c r="V217" s="2">
        <v>0</v>
      </c>
      <c r="W217" s="2">
        <v>0</v>
      </c>
      <c r="X217" s="2">
        <v>0</v>
      </c>
      <c r="Y217" s="2">
        <v>0</v>
      </c>
      <c r="Z217" s="2">
        <v>0</v>
      </c>
      <c r="AA217" s="2">
        <f t="shared" si="107"/>
        <v>2</v>
      </c>
      <c r="AB217" s="129">
        <f t="shared" si="108"/>
        <v>798386.99111549859</v>
      </c>
      <c r="AC217" s="129">
        <f t="shared" si="109"/>
        <v>132842.62388943732</v>
      </c>
      <c r="AD217" s="130">
        <f t="shared" si="110"/>
        <v>734517.93287265545</v>
      </c>
      <c r="AE217" s="130">
        <f t="shared" si="111"/>
        <v>235735.43928923988</v>
      </c>
      <c r="AF217" s="130">
        <f t="shared" si="112"/>
        <v>63376.110562685091</v>
      </c>
      <c r="AG217" s="130">
        <f t="shared" si="113"/>
        <v>690785.62685093773</v>
      </c>
      <c r="AH217" s="130">
        <f t="shared" si="114"/>
        <v>0</v>
      </c>
      <c r="AI217" s="131">
        <f t="shared" si="115"/>
        <v>223045.58144126355</v>
      </c>
      <c r="AJ217" s="131">
        <f t="shared" si="116"/>
        <v>37284.136229022704</v>
      </c>
      <c r="AK217" s="131">
        <f t="shared" si="117"/>
        <v>19679.745310957551</v>
      </c>
      <c r="AL217" s="131">
        <f t="shared" si="118"/>
        <v>2920.0394866732477</v>
      </c>
      <c r="AM217" s="131">
        <f t="shared" si="119"/>
        <v>2582766.5626850938</v>
      </c>
      <c r="AN217" s="131">
        <f t="shared" si="120"/>
        <v>16880.552813425471</v>
      </c>
      <c r="AO217" s="131">
        <f t="shared" si="121"/>
        <v>0</v>
      </c>
      <c r="AP217" s="131">
        <f t="shared" si="122"/>
        <v>1250937.8084896347</v>
      </c>
      <c r="AQ217" s="131">
        <f t="shared" si="123"/>
        <v>168232.63770977294</v>
      </c>
      <c r="AR217" s="131">
        <f t="shared" si="124"/>
        <v>18953.60315893386</v>
      </c>
      <c r="AS217" s="131">
        <f t="shared" si="125"/>
        <v>1471757.514313919</v>
      </c>
      <c r="AT217" s="131">
        <f t="shared" si="126"/>
        <v>98713.859822309969</v>
      </c>
      <c r="AU217" s="131">
        <f t="shared" si="127"/>
        <v>0</v>
      </c>
      <c r="AV217" s="131">
        <f t="shared" si="128"/>
        <v>5594324.7778874636</v>
      </c>
      <c r="AW217" s="131">
        <f t="shared" si="129"/>
        <v>125538.00592300098</v>
      </c>
      <c r="AX217" s="131">
        <f t="shared" si="130"/>
        <v>0</v>
      </c>
      <c r="AY217" s="131">
        <f t="shared" si="131"/>
        <v>2033.9585389930899</v>
      </c>
      <c r="AZ217" s="131">
        <f t="shared" si="132"/>
        <v>54785.093780848969</v>
      </c>
      <c r="BA217" s="131">
        <f t="shared" si="133"/>
        <v>63598.22309970385</v>
      </c>
      <c r="BB217" s="131">
        <f t="shared" si="134"/>
        <v>7462.9812438302069</v>
      </c>
      <c r="BC217" s="131">
        <f t="shared" si="135"/>
        <v>0</v>
      </c>
      <c r="BD217" s="131">
        <f t="shared" si="136"/>
        <v>994073.96446199412</v>
      </c>
      <c r="BE217" s="131">
        <f t="shared" si="137"/>
        <v>0</v>
      </c>
      <c r="BF217" s="131">
        <f t="shared" si="138"/>
        <v>3909.1806515301087</v>
      </c>
      <c r="BG217" s="131">
        <f t="shared" si="139"/>
        <v>0</v>
      </c>
      <c r="BH217" s="131">
        <f t="shared" si="140"/>
        <v>0</v>
      </c>
    </row>
    <row r="218" spans="1:60" x14ac:dyDescent="0.25">
      <c r="A218" s="295"/>
      <c r="B218" s="295"/>
      <c r="C218" s="4" t="s">
        <v>48</v>
      </c>
      <c r="D218" s="96">
        <f t="shared" si="106"/>
        <v>17</v>
      </c>
      <c r="E218" s="2">
        <v>2</v>
      </c>
      <c r="F218" s="2">
        <v>13</v>
      </c>
      <c r="G218" s="2">
        <v>0</v>
      </c>
      <c r="H218" s="2">
        <v>1</v>
      </c>
      <c r="I218" s="2">
        <v>1</v>
      </c>
      <c r="J218" s="2">
        <v>0</v>
      </c>
      <c r="K218" s="2">
        <v>0</v>
      </c>
      <c r="L218" s="2">
        <v>0</v>
      </c>
      <c r="M218" s="2">
        <v>0</v>
      </c>
      <c r="N218" s="2">
        <v>0</v>
      </c>
      <c r="O218" s="2">
        <v>0</v>
      </c>
      <c r="P218" s="2">
        <v>0</v>
      </c>
      <c r="Q218" s="2">
        <v>0</v>
      </c>
      <c r="R218" s="2">
        <v>0</v>
      </c>
      <c r="S218" s="2">
        <v>0</v>
      </c>
      <c r="T218" s="2">
        <v>0</v>
      </c>
      <c r="U218" s="2">
        <v>0</v>
      </c>
      <c r="V218" s="2">
        <v>0</v>
      </c>
      <c r="W218" s="2">
        <v>0</v>
      </c>
      <c r="X218" s="2">
        <v>0</v>
      </c>
      <c r="Y218" s="2">
        <v>0</v>
      </c>
      <c r="Z218" s="2">
        <v>0</v>
      </c>
      <c r="AA218" s="2">
        <f t="shared" si="107"/>
        <v>2</v>
      </c>
      <c r="AB218" s="129">
        <f t="shared" si="108"/>
        <v>565524.11870681145</v>
      </c>
      <c r="AC218" s="129">
        <f t="shared" si="109"/>
        <v>94096.858588351432</v>
      </c>
      <c r="AD218" s="130">
        <f t="shared" si="110"/>
        <v>520283.53578479763</v>
      </c>
      <c r="AE218" s="130">
        <f t="shared" si="111"/>
        <v>166979.2694965449</v>
      </c>
      <c r="AF218" s="130">
        <f t="shared" si="112"/>
        <v>44891.41164856861</v>
      </c>
      <c r="AG218" s="130">
        <f t="shared" si="113"/>
        <v>489306.48568608094</v>
      </c>
      <c r="AH218" s="130">
        <f t="shared" si="114"/>
        <v>0</v>
      </c>
      <c r="AI218" s="131">
        <f t="shared" si="115"/>
        <v>157990.62018756167</v>
      </c>
      <c r="AJ218" s="131">
        <f t="shared" si="116"/>
        <v>26409.596495557747</v>
      </c>
      <c r="AK218" s="131">
        <f t="shared" si="117"/>
        <v>13939.819595261599</v>
      </c>
      <c r="AL218" s="131">
        <f t="shared" si="118"/>
        <v>2068.3613030602173</v>
      </c>
      <c r="AM218" s="131">
        <f t="shared" si="119"/>
        <v>1829459.6485686081</v>
      </c>
      <c r="AN218" s="131">
        <f t="shared" si="120"/>
        <v>11957.058242843041</v>
      </c>
      <c r="AO218" s="131">
        <f t="shared" si="121"/>
        <v>0</v>
      </c>
      <c r="AP218" s="131">
        <f t="shared" si="122"/>
        <v>886080.94768015796</v>
      </c>
      <c r="AQ218" s="131">
        <f t="shared" si="123"/>
        <v>119164.7850444225</v>
      </c>
      <c r="AR218" s="131">
        <f t="shared" si="124"/>
        <v>13425.468904244817</v>
      </c>
      <c r="AS218" s="131">
        <f t="shared" si="125"/>
        <v>1042494.9059723592</v>
      </c>
      <c r="AT218" s="131">
        <f t="shared" si="126"/>
        <v>69922.317374136226</v>
      </c>
      <c r="AU218" s="131">
        <f t="shared" si="127"/>
        <v>0</v>
      </c>
      <c r="AV218" s="131">
        <f t="shared" si="128"/>
        <v>3962646.7176702865</v>
      </c>
      <c r="AW218" s="131">
        <f t="shared" si="129"/>
        <v>88922.754195459027</v>
      </c>
      <c r="AX218" s="131">
        <f t="shared" si="130"/>
        <v>0</v>
      </c>
      <c r="AY218" s="131">
        <f t="shared" si="131"/>
        <v>1440.7206317867719</v>
      </c>
      <c r="AZ218" s="131">
        <f t="shared" si="132"/>
        <v>38806.108094768017</v>
      </c>
      <c r="BA218" s="131">
        <f t="shared" si="133"/>
        <v>45048.741362290224</v>
      </c>
      <c r="BB218" s="131">
        <f t="shared" si="134"/>
        <v>5286.278381046397</v>
      </c>
      <c r="BC218" s="131">
        <f t="shared" si="135"/>
        <v>0</v>
      </c>
      <c r="BD218" s="131">
        <f t="shared" si="136"/>
        <v>704135.72482724581</v>
      </c>
      <c r="BE218" s="131">
        <f t="shared" si="137"/>
        <v>0</v>
      </c>
      <c r="BF218" s="131">
        <f t="shared" si="138"/>
        <v>2769.0029615004937</v>
      </c>
      <c r="BG218" s="131">
        <f t="shared" si="139"/>
        <v>0</v>
      </c>
      <c r="BH218" s="131">
        <f t="shared" si="140"/>
        <v>0</v>
      </c>
    </row>
    <row r="219" spans="1:60" x14ac:dyDescent="0.25">
      <c r="A219" s="295"/>
      <c r="B219" s="295"/>
      <c r="C219" s="4" t="s">
        <v>47</v>
      </c>
      <c r="D219" s="96">
        <f t="shared" si="106"/>
        <v>37</v>
      </c>
      <c r="E219" s="2">
        <v>2</v>
      </c>
      <c r="F219" s="2">
        <v>31</v>
      </c>
      <c r="G219" s="2">
        <v>2</v>
      </c>
      <c r="H219" s="2">
        <v>1</v>
      </c>
      <c r="I219" s="2">
        <v>0</v>
      </c>
      <c r="J219" s="2">
        <v>0</v>
      </c>
      <c r="K219" s="2">
        <v>0</v>
      </c>
      <c r="L219" s="2">
        <v>0</v>
      </c>
      <c r="M219" s="2">
        <v>0</v>
      </c>
      <c r="N219" s="2">
        <v>0</v>
      </c>
      <c r="O219" s="2">
        <v>0</v>
      </c>
      <c r="P219" s="2">
        <v>0</v>
      </c>
      <c r="Q219" s="2">
        <v>0</v>
      </c>
      <c r="R219" s="2">
        <v>0</v>
      </c>
      <c r="S219" s="2">
        <v>0</v>
      </c>
      <c r="T219" s="2">
        <v>0</v>
      </c>
      <c r="U219" s="2">
        <v>0</v>
      </c>
      <c r="V219" s="2">
        <v>0</v>
      </c>
      <c r="W219" s="2">
        <v>0</v>
      </c>
      <c r="X219" s="2">
        <v>0</v>
      </c>
      <c r="Y219" s="2">
        <v>0</v>
      </c>
      <c r="Z219" s="2">
        <v>1</v>
      </c>
      <c r="AA219" s="2">
        <f t="shared" si="107"/>
        <v>3</v>
      </c>
      <c r="AB219" s="129">
        <f t="shared" si="108"/>
        <v>1230846.6113030603</v>
      </c>
      <c r="AC219" s="129">
        <f t="shared" si="109"/>
        <v>204799.04516288254</v>
      </c>
      <c r="AD219" s="130">
        <f t="shared" si="110"/>
        <v>1132381.8131786771</v>
      </c>
      <c r="AE219" s="130">
        <f t="shared" si="111"/>
        <v>363425.46890424483</v>
      </c>
      <c r="AF219" s="130">
        <f t="shared" si="112"/>
        <v>97704.837117472853</v>
      </c>
      <c r="AG219" s="130">
        <f t="shared" si="113"/>
        <v>1064961.1747285291</v>
      </c>
      <c r="AH219" s="130">
        <f t="shared" si="114"/>
        <v>0</v>
      </c>
      <c r="AI219" s="131">
        <f t="shared" si="115"/>
        <v>343861.93805528129</v>
      </c>
      <c r="AJ219" s="131">
        <f t="shared" si="116"/>
        <v>57479.710019743332</v>
      </c>
      <c r="AK219" s="131">
        <f t="shared" si="117"/>
        <v>30339.607354392891</v>
      </c>
      <c r="AL219" s="131">
        <f t="shared" si="118"/>
        <v>4501.7275419545904</v>
      </c>
      <c r="AM219" s="131">
        <f t="shared" si="119"/>
        <v>3981765.117472853</v>
      </c>
      <c r="AN219" s="131">
        <f t="shared" si="120"/>
        <v>26024.185587364267</v>
      </c>
      <c r="AO219" s="131">
        <f t="shared" si="121"/>
        <v>0</v>
      </c>
      <c r="AP219" s="131">
        <f t="shared" si="122"/>
        <v>1928529.1214215201</v>
      </c>
      <c r="AQ219" s="131">
        <f t="shared" si="123"/>
        <v>259358.64980256662</v>
      </c>
      <c r="AR219" s="131">
        <f t="shared" si="124"/>
        <v>29220.138203356368</v>
      </c>
      <c r="AS219" s="131">
        <f t="shared" si="125"/>
        <v>2268959.5012339586</v>
      </c>
      <c r="AT219" s="131">
        <f t="shared" si="126"/>
        <v>152183.86722606121</v>
      </c>
      <c r="AU219" s="131">
        <f t="shared" si="127"/>
        <v>0</v>
      </c>
      <c r="AV219" s="131">
        <f t="shared" si="128"/>
        <v>8624584.0325765051</v>
      </c>
      <c r="AW219" s="131">
        <f t="shared" si="129"/>
        <v>193537.75913129316</v>
      </c>
      <c r="AX219" s="131">
        <f t="shared" si="130"/>
        <v>0</v>
      </c>
      <c r="AY219" s="131">
        <f t="shared" si="131"/>
        <v>3135.6860809476802</v>
      </c>
      <c r="AZ219" s="131">
        <f t="shared" si="132"/>
        <v>84460.35291214216</v>
      </c>
      <c r="BA219" s="131">
        <f t="shared" si="133"/>
        <v>98047.260612043436</v>
      </c>
      <c r="BB219" s="131">
        <f t="shared" si="134"/>
        <v>11505.42941757157</v>
      </c>
      <c r="BC219" s="131">
        <f t="shared" si="135"/>
        <v>0</v>
      </c>
      <c r="BD219" s="131">
        <f t="shared" si="136"/>
        <v>1532530.695212241</v>
      </c>
      <c r="BE219" s="131">
        <f t="shared" si="137"/>
        <v>0</v>
      </c>
      <c r="BF219" s="131">
        <f t="shared" si="138"/>
        <v>6026.6535044422508</v>
      </c>
      <c r="BG219" s="131">
        <f t="shared" si="139"/>
        <v>0</v>
      </c>
      <c r="BH219" s="131">
        <f t="shared" si="140"/>
        <v>0</v>
      </c>
    </row>
    <row r="220" spans="1:60" x14ac:dyDescent="0.25">
      <c r="A220" s="295"/>
      <c r="B220" s="295"/>
      <c r="C220" s="6" t="s">
        <v>46</v>
      </c>
      <c r="D220" s="96">
        <f t="shared" si="106"/>
        <v>6</v>
      </c>
      <c r="E220" s="2">
        <v>2</v>
      </c>
      <c r="F220" s="2">
        <v>3</v>
      </c>
      <c r="G220" s="2">
        <v>1</v>
      </c>
      <c r="H220" s="2">
        <v>0</v>
      </c>
      <c r="I220" s="2">
        <v>0</v>
      </c>
      <c r="J220" s="2">
        <v>0</v>
      </c>
      <c r="K220" s="2">
        <v>0</v>
      </c>
      <c r="L220" s="2">
        <v>0</v>
      </c>
      <c r="M220" s="2">
        <v>0</v>
      </c>
      <c r="N220" s="2">
        <v>0</v>
      </c>
      <c r="O220" s="2">
        <v>0</v>
      </c>
      <c r="P220" s="2">
        <v>0</v>
      </c>
      <c r="Q220" s="2">
        <v>0</v>
      </c>
      <c r="R220" s="2">
        <v>0</v>
      </c>
      <c r="S220" s="2">
        <v>0</v>
      </c>
      <c r="T220" s="2">
        <v>0</v>
      </c>
      <c r="U220" s="2">
        <v>0</v>
      </c>
      <c r="V220" s="2">
        <v>0</v>
      </c>
      <c r="W220" s="2">
        <v>0</v>
      </c>
      <c r="X220" s="2">
        <v>0</v>
      </c>
      <c r="Y220" s="2">
        <v>0</v>
      </c>
      <c r="Z220" s="2">
        <v>0</v>
      </c>
      <c r="AA220" s="2">
        <f t="shared" si="107"/>
        <v>1</v>
      </c>
      <c r="AB220" s="129">
        <f t="shared" si="108"/>
        <v>199596.74777887465</v>
      </c>
      <c r="AC220" s="129">
        <f t="shared" si="109"/>
        <v>33210.655972359331</v>
      </c>
      <c r="AD220" s="130">
        <f t="shared" si="110"/>
        <v>183629.48321816386</v>
      </c>
      <c r="AE220" s="130">
        <f t="shared" si="111"/>
        <v>58933.859822309969</v>
      </c>
      <c r="AF220" s="130">
        <f t="shared" si="112"/>
        <v>15844.027640671273</v>
      </c>
      <c r="AG220" s="130">
        <f t="shared" si="113"/>
        <v>172696.40671273443</v>
      </c>
      <c r="AH220" s="130">
        <f t="shared" si="114"/>
        <v>0</v>
      </c>
      <c r="AI220" s="131">
        <f t="shared" si="115"/>
        <v>55761.395360315888</v>
      </c>
      <c r="AJ220" s="131">
        <f t="shared" si="116"/>
        <v>9321.0340572556761</v>
      </c>
      <c r="AK220" s="131">
        <f t="shared" si="117"/>
        <v>4919.9363277393877</v>
      </c>
      <c r="AL220" s="131">
        <f t="shared" si="118"/>
        <v>730.00987166831192</v>
      </c>
      <c r="AM220" s="131">
        <f t="shared" si="119"/>
        <v>645691.64067127346</v>
      </c>
      <c r="AN220" s="131">
        <f t="shared" si="120"/>
        <v>4220.1382033563677</v>
      </c>
      <c r="AO220" s="131">
        <f t="shared" si="121"/>
        <v>0</v>
      </c>
      <c r="AP220" s="131">
        <f t="shared" si="122"/>
        <v>312734.45212240866</v>
      </c>
      <c r="AQ220" s="131">
        <f t="shared" si="123"/>
        <v>42058.159427443235</v>
      </c>
      <c r="AR220" s="131">
        <f t="shared" si="124"/>
        <v>4738.400789733465</v>
      </c>
      <c r="AS220" s="131">
        <f t="shared" si="125"/>
        <v>367939.37857847975</v>
      </c>
      <c r="AT220" s="131">
        <f t="shared" si="126"/>
        <v>24678.464955577492</v>
      </c>
      <c r="AU220" s="131">
        <f t="shared" si="127"/>
        <v>0</v>
      </c>
      <c r="AV220" s="131">
        <f t="shared" si="128"/>
        <v>1398581.1944718659</v>
      </c>
      <c r="AW220" s="131">
        <f t="shared" si="129"/>
        <v>31384.501480750245</v>
      </c>
      <c r="AX220" s="131">
        <f t="shared" si="130"/>
        <v>0</v>
      </c>
      <c r="AY220" s="131">
        <f t="shared" si="131"/>
        <v>508.48963474827247</v>
      </c>
      <c r="AZ220" s="131">
        <f t="shared" si="132"/>
        <v>13696.273445212242</v>
      </c>
      <c r="BA220" s="131">
        <f t="shared" si="133"/>
        <v>15899.555774925962</v>
      </c>
      <c r="BB220" s="131">
        <f t="shared" si="134"/>
        <v>1865.7453109575517</v>
      </c>
      <c r="BC220" s="131">
        <f t="shared" si="135"/>
        <v>0</v>
      </c>
      <c r="BD220" s="131">
        <f t="shared" si="136"/>
        <v>248518.49111549853</v>
      </c>
      <c r="BE220" s="131">
        <f t="shared" si="137"/>
        <v>0</v>
      </c>
      <c r="BF220" s="131">
        <f t="shared" si="138"/>
        <v>977.29516288252717</v>
      </c>
      <c r="BG220" s="131">
        <f t="shared" si="139"/>
        <v>0</v>
      </c>
      <c r="BH220" s="131">
        <f t="shared" si="140"/>
        <v>0</v>
      </c>
    </row>
    <row r="221" spans="1:60" x14ac:dyDescent="0.25">
      <c r="A221" s="295"/>
      <c r="B221" s="295"/>
      <c r="C221" s="4" t="s">
        <v>45</v>
      </c>
      <c r="D221" s="96">
        <f t="shared" si="106"/>
        <v>4</v>
      </c>
      <c r="E221" s="2">
        <v>2</v>
      </c>
      <c r="F221" s="2">
        <v>2</v>
      </c>
      <c r="G221" s="2">
        <v>0</v>
      </c>
      <c r="H221" s="2">
        <v>0</v>
      </c>
      <c r="I221" s="2">
        <v>0</v>
      </c>
      <c r="J221" s="2">
        <v>0</v>
      </c>
      <c r="K221" s="2">
        <v>0</v>
      </c>
      <c r="L221" s="2">
        <v>0</v>
      </c>
      <c r="M221" s="2">
        <v>0</v>
      </c>
      <c r="N221" s="2">
        <v>0</v>
      </c>
      <c r="O221" s="2">
        <v>0</v>
      </c>
      <c r="P221" s="2">
        <v>0</v>
      </c>
      <c r="Q221" s="2">
        <v>0</v>
      </c>
      <c r="R221" s="2">
        <v>0</v>
      </c>
      <c r="S221" s="2">
        <v>0</v>
      </c>
      <c r="T221" s="2">
        <v>0</v>
      </c>
      <c r="U221" s="2">
        <v>0</v>
      </c>
      <c r="V221" s="2">
        <v>0</v>
      </c>
      <c r="W221" s="2">
        <v>0</v>
      </c>
      <c r="X221" s="2">
        <v>0</v>
      </c>
      <c r="Y221" s="2">
        <v>0</v>
      </c>
      <c r="Z221" s="2">
        <v>0</v>
      </c>
      <c r="AA221" s="2">
        <f t="shared" si="107"/>
        <v>0</v>
      </c>
      <c r="AB221" s="129">
        <f t="shared" si="108"/>
        <v>133064.49851924976</v>
      </c>
      <c r="AC221" s="129">
        <f t="shared" si="109"/>
        <v>22140.437314906219</v>
      </c>
      <c r="AD221" s="130">
        <f t="shared" si="110"/>
        <v>122419.65547877591</v>
      </c>
      <c r="AE221" s="130">
        <f t="shared" si="111"/>
        <v>39289.239881539979</v>
      </c>
      <c r="AF221" s="130">
        <f t="shared" si="112"/>
        <v>10562.685093780849</v>
      </c>
      <c r="AG221" s="130">
        <f t="shared" si="113"/>
        <v>115130.93780848963</v>
      </c>
      <c r="AH221" s="130">
        <f t="shared" si="114"/>
        <v>0</v>
      </c>
      <c r="AI221" s="131">
        <f t="shared" si="115"/>
        <v>37174.263573543925</v>
      </c>
      <c r="AJ221" s="131">
        <f t="shared" si="116"/>
        <v>6214.0227048371171</v>
      </c>
      <c r="AK221" s="131">
        <f t="shared" si="117"/>
        <v>3279.9575518262586</v>
      </c>
      <c r="AL221" s="131">
        <f t="shared" si="118"/>
        <v>486.67324777887461</v>
      </c>
      <c r="AM221" s="131">
        <f t="shared" si="119"/>
        <v>430461.09378084895</v>
      </c>
      <c r="AN221" s="131">
        <f t="shared" si="120"/>
        <v>2813.425468904245</v>
      </c>
      <c r="AO221" s="131">
        <f t="shared" si="121"/>
        <v>0</v>
      </c>
      <c r="AP221" s="131">
        <f t="shared" si="122"/>
        <v>208489.63474827245</v>
      </c>
      <c r="AQ221" s="131">
        <f t="shared" si="123"/>
        <v>28038.772951628824</v>
      </c>
      <c r="AR221" s="131">
        <f t="shared" si="124"/>
        <v>3158.9338598223098</v>
      </c>
      <c r="AS221" s="131">
        <f t="shared" si="125"/>
        <v>245292.91905231983</v>
      </c>
      <c r="AT221" s="131">
        <f t="shared" si="126"/>
        <v>16452.309970384995</v>
      </c>
      <c r="AU221" s="131">
        <f t="shared" si="127"/>
        <v>0</v>
      </c>
      <c r="AV221" s="131">
        <f t="shared" si="128"/>
        <v>932387.46298124385</v>
      </c>
      <c r="AW221" s="131">
        <f t="shared" si="129"/>
        <v>20923.00098716683</v>
      </c>
      <c r="AX221" s="131">
        <f t="shared" si="130"/>
        <v>0</v>
      </c>
      <c r="AY221" s="131">
        <f t="shared" si="131"/>
        <v>338.99308983218162</v>
      </c>
      <c r="AZ221" s="131">
        <f t="shared" si="132"/>
        <v>9130.8489634748275</v>
      </c>
      <c r="BA221" s="131">
        <f t="shared" si="133"/>
        <v>10599.703849950642</v>
      </c>
      <c r="BB221" s="131">
        <f t="shared" si="134"/>
        <v>1243.8302073050345</v>
      </c>
      <c r="BC221" s="131">
        <f t="shared" si="135"/>
        <v>0</v>
      </c>
      <c r="BD221" s="131">
        <f t="shared" si="136"/>
        <v>165678.99407699902</v>
      </c>
      <c r="BE221" s="131">
        <f t="shared" si="137"/>
        <v>0</v>
      </c>
      <c r="BF221" s="131">
        <f t="shared" si="138"/>
        <v>651.53010858835148</v>
      </c>
      <c r="BG221" s="131">
        <f t="shared" si="139"/>
        <v>0</v>
      </c>
      <c r="BH221" s="131">
        <f t="shared" si="140"/>
        <v>0</v>
      </c>
    </row>
    <row r="222" spans="1:60" x14ac:dyDescent="0.25">
      <c r="A222" s="295"/>
      <c r="B222" s="295"/>
      <c r="C222" s="4" t="s">
        <v>44</v>
      </c>
      <c r="D222" s="96">
        <f t="shared" si="106"/>
        <v>88</v>
      </c>
      <c r="E222" s="2">
        <v>2</v>
      </c>
      <c r="F222" s="2">
        <v>85</v>
      </c>
      <c r="G222" s="2">
        <v>0</v>
      </c>
      <c r="H222" s="2">
        <v>1</v>
      </c>
      <c r="I222" s="2">
        <v>0</v>
      </c>
      <c r="J222" s="2">
        <v>0</v>
      </c>
      <c r="K222" s="2">
        <v>0</v>
      </c>
      <c r="L222" s="2">
        <v>0</v>
      </c>
      <c r="M222" s="2">
        <v>0</v>
      </c>
      <c r="N222" s="2">
        <v>0</v>
      </c>
      <c r="O222" s="2">
        <v>0</v>
      </c>
      <c r="P222" s="2">
        <v>0</v>
      </c>
      <c r="Q222" s="2">
        <v>0</v>
      </c>
      <c r="R222" s="2">
        <v>0</v>
      </c>
      <c r="S222" s="2">
        <v>0</v>
      </c>
      <c r="T222" s="2">
        <v>0</v>
      </c>
      <c r="U222" s="2">
        <v>0</v>
      </c>
      <c r="V222" s="2">
        <v>0</v>
      </c>
      <c r="W222" s="2">
        <v>0</v>
      </c>
      <c r="X222" s="2">
        <v>0</v>
      </c>
      <c r="Y222" s="2">
        <v>0</v>
      </c>
      <c r="Z222" s="2">
        <v>0</v>
      </c>
      <c r="AA222" s="2">
        <f t="shared" si="107"/>
        <v>1</v>
      </c>
      <c r="AB222" s="129">
        <f t="shared" si="108"/>
        <v>2927418.9674234944</v>
      </c>
      <c r="AC222" s="129">
        <f t="shared" si="109"/>
        <v>487089.6209279368</v>
      </c>
      <c r="AD222" s="130">
        <f t="shared" si="110"/>
        <v>2693232.4205330699</v>
      </c>
      <c r="AE222" s="130">
        <f t="shared" si="111"/>
        <v>864363.2773938796</v>
      </c>
      <c r="AF222" s="130">
        <f t="shared" si="112"/>
        <v>232379.07206317867</v>
      </c>
      <c r="AG222" s="130">
        <f t="shared" si="113"/>
        <v>2532880.631786772</v>
      </c>
      <c r="AH222" s="130">
        <f t="shared" si="114"/>
        <v>0</v>
      </c>
      <c r="AI222" s="131">
        <f t="shared" si="115"/>
        <v>817833.79861796636</v>
      </c>
      <c r="AJ222" s="131">
        <f t="shared" si="116"/>
        <v>136708.49950641659</v>
      </c>
      <c r="AK222" s="131">
        <f t="shared" si="117"/>
        <v>72159.066140177689</v>
      </c>
      <c r="AL222" s="131">
        <f t="shared" si="118"/>
        <v>10706.811451135241</v>
      </c>
      <c r="AM222" s="131">
        <f t="shared" si="119"/>
        <v>9470144.0631786771</v>
      </c>
      <c r="AN222" s="131">
        <f t="shared" si="120"/>
        <v>61895.360315893391</v>
      </c>
      <c r="AO222" s="131">
        <f t="shared" si="121"/>
        <v>0</v>
      </c>
      <c r="AP222" s="131">
        <f t="shared" si="122"/>
        <v>4586771.9644619944</v>
      </c>
      <c r="AQ222" s="131">
        <f t="shared" si="123"/>
        <v>616853.00493583409</v>
      </c>
      <c r="AR222" s="131">
        <f t="shared" si="124"/>
        <v>69496.544916090817</v>
      </c>
      <c r="AS222" s="131">
        <f t="shared" si="125"/>
        <v>5396444.2191510368</v>
      </c>
      <c r="AT222" s="131">
        <f t="shared" si="126"/>
        <v>361950.8193484699</v>
      </c>
      <c r="AU222" s="131">
        <f t="shared" si="127"/>
        <v>0</v>
      </c>
      <c r="AV222" s="131">
        <f t="shared" si="128"/>
        <v>20512524.185587365</v>
      </c>
      <c r="AW222" s="131">
        <f t="shared" si="129"/>
        <v>460306.02171767026</v>
      </c>
      <c r="AX222" s="131">
        <f t="shared" si="130"/>
        <v>0</v>
      </c>
      <c r="AY222" s="131">
        <f t="shared" si="131"/>
        <v>7457.8479763079959</v>
      </c>
      <c r="AZ222" s="131">
        <f t="shared" si="132"/>
        <v>200878.6771964462</v>
      </c>
      <c r="BA222" s="131">
        <f t="shared" si="133"/>
        <v>233193.48469891411</v>
      </c>
      <c r="BB222" s="131">
        <f t="shared" si="134"/>
        <v>27364.264560710759</v>
      </c>
      <c r="BC222" s="131">
        <f t="shared" si="135"/>
        <v>0</v>
      </c>
      <c r="BD222" s="131">
        <f t="shared" si="136"/>
        <v>3644937.8696939787</v>
      </c>
      <c r="BE222" s="131">
        <f t="shared" si="137"/>
        <v>0</v>
      </c>
      <c r="BF222" s="131">
        <f t="shared" si="138"/>
        <v>14333.662388943732</v>
      </c>
      <c r="BG222" s="131">
        <f t="shared" si="139"/>
        <v>0</v>
      </c>
      <c r="BH222" s="131">
        <f t="shared" si="140"/>
        <v>0</v>
      </c>
    </row>
    <row r="223" spans="1:60" x14ac:dyDescent="0.25">
      <c r="A223" s="295"/>
      <c r="B223" s="295"/>
      <c r="C223" s="4" t="s">
        <v>43</v>
      </c>
      <c r="D223" s="96">
        <f t="shared" si="106"/>
        <v>4</v>
      </c>
      <c r="E223" s="2">
        <v>2</v>
      </c>
      <c r="F223" s="2">
        <v>2</v>
      </c>
      <c r="G223" s="2">
        <v>0</v>
      </c>
      <c r="H223" s="2">
        <v>0</v>
      </c>
      <c r="I223" s="2">
        <v>0</v>
      </c>
      <c r="J223" s="2">
        <v>0</v>
      </c>
      <c r="K223" s="2">
        <v>0</v>
      </c>
      <c r="L223" s="2">
        <v>0</v>
      </c>
      <c r="M223" s="2">
        <v>0</v>
      </c>
      <c r="N223" s="2">
        <v>0</v>
      </c>
      <c r="O223" s="2">
        <v>0</v>
      </c>
      <c r="P223" s="2">
        <v>0</v>
      </c>
      <c r="Q223" s="2">
        <v>0</v>
      </c>
      <c r="R223" s="2">
        <v>0</v>
      </c>
      <c r="S223" s="2">
        <v>0</v>
      </c>
      <c r="T223" s="2">
        <v>0</v>
      </c>
      <c r="U223" s="2">
        <v>0</v>
      </c>
      <c r="V223" s="2">
        <v>0</v>
      </c>
      <c r="W223" s="2">
        <v>0</v>
      </c>
      <c r="X223" s="2">
        <v>0</v>
      </c>
      <c r="Y223" s="2">
        <v>0</v>
      </c>
      <c r="Z223" s="2">
        <v>0</v>
      </c>
      <c r="AA223" s="2">
        <f t="shared" si="107"/>
        <v>0</v>
      </c>
      <c r="AB223" s="129">
        <f t="shared" si="108"/>
        <v>133064.49851924976</v>
      </c>
      <c r="AC223" s="129">
        <f t="shared" si="109"/>
        <v>22140.437314906219</v>
      </c>
      <c r="AD223" s="130">
        <f t="shared" si="110"/>
        <v>122419.65547877591</v>
      </c>
      <c r="AE223" s="130">
        <f t="shared" si="111"/>
        <v>39289.239881539979</v>
      </c>
      <c r="AF223" s="130">
        <f t="shared" si="112"/>
        <v>10562.685093780849</v>
      </c>
      <c r="AG223" s="130">
        <f t="shared" si="113"/>
        <v>115130.93780848963</v>
      </c>
      <c r="AH223" s="130">
        <f t="shared" si="114"/>
        <v>0</v>
      </c>
      <c r="AI223" s="131">
        <f t="shared" si="115"/>
        <v>37174.263573543925</v>
      </c>
      <c r="AJ223" s="131">
        <f t="shared" si="116"/>
        <v>6214.0227048371171</v>
      </c>
      <c r="AK223" s="131">
        <f t="shared" si="117"/>
        <v>3279.9575518262586</v>
      </c>
      <c r="AL223" s="131">
        <f t="shared" si="118"/>
        <v>486.67324777887461</v>
      </c>
      <c r="AM223" s="131">
        <f t="shared" si="119"/>
        <v>430461.09378084895</v>
      </c>
      <c r="AN223" s="131">
        <f t="shared" si="120"/>
        <v>2813.425468904245</v>
      </c>
      <c r="AO223" s="131">
        <f t="shared" si="121"/>
        <v>0</v>
      </c>
      <c r="AP223" s="131">
        <f t="shared" si="122"/>
        <v>208489.63474827245</v>
      </c>
      <c r="AQ223" s="131">
        <f t="shared" si="123"/>
        <v>28038.772951628824</v>
      </c>
      <c r="AR223" s="131">
        <f t="shared" si="124"/>
        <v>3158.9338598223098</v>
      </c>
      <c r="AS223" s="131">
        <f t="shared" si="125"/>
        <v>245292.91905231983</v>
      </c>
      <c r="AT223" s="131">
        <f t="shared" si="126"/>
        <v>16452.309970384995</v>
      </c>
      <c r="AU223" s="131">
        <f t="shared" si="127"/>
        <v>0</v>
      </c>
      <c r="AV223" s="131">
        <f t="shared" si="128"/>
        <v>932387.46298124385</v>
      </c>
      <c r="AW223" s="131">
        <f t="shared" si="129"/>
        <v>20923.00098716683</v>
      </c>
      <c r="AX223" s="131">
        <f t="shared" si="130"/>
        <v>0</v>
      </c>
      <c r="AY223" s="131">
        <f t="shared" si="131"/>
        <v>338.99308983218162</v>
      </c>
      <c r="AZ223" s="131">
        <f t="shared" si="132"/>
        <v>9130.8489634748275</v>
      </c>
      <c r="BA223" s="131">
        <f t="shared" si="133"/>
        <v>10599.703849950642</v>
      </c>
      <c r="BB223" s="131">
        <f t="shared" si="134"/>
        <v>1243.8302073050345</v>
      </c>
      <c r="BC223" s="131">
        <f t="shared" si="135"/>
        <v>0</v>
      </c>
      <c r="BD223" s="131">
        <f t="shared" si="136"/>
        <v>165678.99407699902</v>
      </c>
      <c r="BE223" s="131">
        <f t="shared" si="137"/>
        <v>0</v>
      </c>
      <c r="BF223" s="131">
        <f t="shared" si="138"/>
        <v>651.53010858835148</v>
      </c>
      <c r="BG223" s="131">
        <f t="shared" si="139"/>
        <v>0</v>
      </c>
      <c r="BH223" s="131">
        <f t="shared" si="140"/>
        <v>0</v>
      </c>
    </row>
    <row r="224" spans="1:60" x14ac:dyDescent="0.25">
      <c r="A224" s="290"/>
      <c r="B224" s="290"/>
      <c r="C224" s="4" t="s">
        <v>42</v>
      </c>
      <c r="D224" s="96">
        <f t="shared" si="106"/>
        <v>22</v>
      </c>
      <c r="E224" s="2">
        <v>2</v>
      </c>
      <c r="F224" s="2">
        <v>20</v>
      </c>
      <c r="G224" s="2">
        <v>0</v>
      </c>
      <c r="H224" s="2">
        <v>0</v>
      </c>
      <c r="I224" s="2">
        <v>0</v>
      </c>
      <c r="J224" s="2">
        <v>0</v>
      </c>
      <c r="K224" s="2">
        <v>0</v>
      </c>
      <c r="L224" s="2">
        <v>0</v>
      </c>
      <c r="M224" s="2">
        <v>0</v>
      </c>
      <c r="N224" s="2">
        <v>0</v>
      </c>
      <c r="O224" s="2">
        <v>0</v>
      </c>
      <c r="P224" s="2">
        <v>0</v>
      </c>
      <c r="Q224" s="2">
        <v>0</v>
      </c>
      <c r="R224" s="2">
        <v>0</v>
      </c>
      <c r="S224" s="2">
        <v>0</v>
      </c>
      <c r="T224" s="2">
        <v>0</v>
      </c>
      <c r="U224" s="2">
        <v>0</v>
      </c>
      <c r="V224" s="2">
        <v>0</v>
      </c>
      <c r="W224" s="2">
        <v>0</v>
      </c>
      <c r="X224" s="2">
        <v>0</v>
      </c>
      <c r="Y224" s="2">
        <v>0</v>
      </c>
      <c r="Z224" s="2">
        <v>0</v>
      </c>
      <c r="AA224" s="2">
        <f t="shared" si="107"/>
        <v>0</v>
      </c>
      <c r="AB224" s="129">
        <f t="shared" si="108"/>
        <v>731854.74185587361</v>
      </c>
      <c r="AC224" s="129">
        <f t="shared" si="109"/>
        <v>121772.4052319842</v>
      </c>
      <c r="AD224" s="130">
        <f t="shared" si="110"/>
        <v>673308.10513326747</v>
      </c>
      <c r="AE224" s="130">
        <f t="shared" si="111"/>
        <v>216090.8193484699</v>
      </c>
      <c r="AF224" s="130">
        <f t="shared" si="112"/>
        <v>58094.768015794667</v>
      </c>
      <c r="AG224" s="130">
        <f t="shared" si="113"/>
        <v>633220.15794669301</v>
      </c>
      <c r="AH224" s="130">
        <f t="shared" si="114"/>
        <v>0</v>
      </c>
      <c r="AI224" s="131">
        <f t="shared" si="115"/>
        <v>204458.44965449159</v>
      </c>
      <c r="AJ224" s="131">
        <f t="shared" si="116"/>
        <v>34177.124876604146</v>
      </c>
      <c r="AK224" s="131">
        <f t="shared" si="117"/>
        <v>18039.766535044422</v>
      </c>
      <c r="AL224" s="131">
        <f t="shared" si="118"/>
        <v>2676.7028627838104</v>
      </c>
      <c r="AM224" s="131">
        <f t="shared" si="119"/>
        <v>2367536.0157946693</v>
      </c>
      <c r="AN224" s="131">
        <f t="shared" si="120"/>
        <v>15473.840078973348</v>
      </c>
      <c r="AO224" s="131">
        <f t="shared" si="121"/>
        <v>0</v>
      </c>
      <c r="AP224" s="131">
        <f t="shared" si="122"/>
        <v>1146692.9911154986</v>
      </c>
      <c r="AQ224" s="131">
        <f t="shared" si="123"/>
        <v>154213.25123395852</v>
      </c>
      <c r="AR224" s="131">
        <f t="shared" si="124"/>
        <v>17374.136229022704</v>
      </c>
      <c r="AS224" s="131">
        <f t="shared" si="125"/>
        <v>1349111.0547877592</v>
      </c>
      <c r="AT224" s="131">
        <f t="shared" si="126"/>
        <v>90487.704837117475</v>
      </c>
      <c r="AU224" s="131">
        <f t="shared" si="127"/>
        <v>0</v>
      </c>
      <c r="AV224" s="131">
        <f t="shared" si="128"/>
        <v>5128131.0463968413</v>
      </c>
      <c r="AW224" s="131">
        <f t="shared" si="129"/>
        <v>115076.50542941756</v>
      </c>
      <c r="AX224" s="131">
        <f t="shared" si="130"/>
        <v>0</v>
      </c>
      <c r="AY224" s="131">
        <f t="shared" si="131"/>
        <v>1864.461994076999</v>
      </c>
      <c r="AZ224" s="131">
        <f t="shared" si="132"/>
        <v>50219.669299111549</v>
      </c>
      <c r="BA224" s="131">
        <f t="shared" si="133"/>
        <v>58298.371174728527</v>
      </c>
      <c r="BB224" s="131">
        <f t="shared" si="134"/>
        <v>6841.0661401776897</v>
      </c>
      <c r="BC224" s="131">
        <f t="shared" si="135"/>
        <v>0</v>
      </c>
      <c r="BD224" s="131">
        <f t="shared" si="136"/>
        <v>911234.46742349467</v>
      </c>
      <c r="BE224" s="131">
        <f t="shared" si="137"/>
        <v>0</v>
      </c>
      <c r="BF224" s="131">
        <f t="shared" si="138"/>
        <v>3583.4155972359331</v>
      </c>
      <c r="BG224" s="131">
        <f t="shared" si="139"/>
        <v>0</v>
      </c>
      <c r="BH224" s="131">
        <f t="shared" si="140"/>
        <v>0</v>
      </c>
    </row>
    <row r="225" spans="1:60" x14ac:dyDescent="0.25">
      <c r="A225" s="294" t="s">
        <v>41</v>
      </c>
      <c r="B225" s="297">
        <v>37</v>
      </c>
      <c r="C225" s="4" t="s">
        <v>40</v>
      </c>
      <c r="D225" s="96">
        <f t="shared" si="106"/>
        <v>6</v>
      </c>
      <c r="E225" s="2">
        <v>2</v>
      </c>
      <c r="F225" s="2">
        <v>3</v>
      </c>
      <c r="G225" s="2">
        <v>1</v>
      </c>
      <c r="H225" s="2">
        <v>0</v>
      </c>
      <c r="I225" s="2">
        <v>0</v>
      </c>
      <c r="J225" s="2">
        <v>0</v>
      </c>
      <c r="K225" s="2">
        <v>0</v>
      </c>
      <c r="L225" s="2">
        <v>0</v>
      </c>
      <c r="M225" s="2">
        <v>0</v>
      </c>
      <c r="N225" s="2">
        <v>0</v>
      </c>
      <c r="O225" s="2">
        <v>0</v>
      </c>
      <c r="P225" s="2">
        <v>0</v>
      </c>
      <c r="Q225" s="2">
        <v>0</v>
      </c>
      <c r="R225" s="2">
        <v>0</v>
      </c>
      <c r="S225" s="2">
        <v>0</v>
      </c>
      <c r="T225" s="2">
        <v>0</v>
      </c>
      <c r="U225" s="2">
        <v>0</v>
      </c>
      <c r="V225" s="2">
        <v>0</v>
      </c>
      <c r="W225" s="2">
        <v>0</v>
      </c>
      <c r="X225" s="2">
        <v>0</v>
      </c>
      <c r="Y225" s="2">
        <v>0</v>
      </c>
      <c r="Z225" s="2">
        <v>0</v>
      </c>
      <c r="AA225" s="2">
        <f t="shared" si="107"/>
        <v>1</v>
      </c>
      <c r="AB225" s="129">
        <f t="shared" si="108"/>
        <v>199596.74777887465</v>
      </c>
      <c r="AC225" s="129">
        <f t="shared" si="109"/>
        <v>33210.655972359331</v>
      </c>
      <c r="AD225" s="130">
        <f t="shared" si="110"/>
        <v>183629.48321816386</v>
      </c>
      <c r="AE225" s="130">
        <f t="shared" si="111"/>
        <v>58933.859822309969</v>
      </c>
      <c r="AF225" s="130">
        <f t="shared" si="112"/>
        <v>15844.027640671273</v>
      </c>
      <c r="AG225" s="130">
        <f t="shared" si="113"/>
        <v>172696.40671273443</v>
      </c>
      <c r="AH225" s="130">
        <f t="shared" si="114"/>
        <v>0</v>
      </c>
      <c r="AI225" s="131">
        <f t="shared" si="115"/>
        <v>55761.395360315888</v>
      </c>
      <c r="AJ225" s="131">
        <f t="shared" si="116"/>
        <v>9321.0340572556761</v>
      </c>
      <c r="AK225" s="131">
        <f t="shared" si="117"/>
        <v>4919.9363277393877</v>
      </c>
      <c r="AL225" s="131">
        <f t="shared" si="118"/>
        <v>730.00987166831192</v>
      </c>
      <c r="AM225" s="131">
        <f t="shared" si="119"/>
        <v>645691.64067127346</v>
      </c>
      <c r="AN225" s="131">
        <f t="shared" si="120"/>
        <v>4220.1382033563677</v>
      </c>
      <c r="AO225" s="131">
        <f t="shared" si="121"/>
        <v>0</v>
      </c>
      <c r="AP225" s="131">
        <f t="shared" si="122"/>
        <v>312734.45212240866</v>
      </c>
      <c r="AQ225" s="131">
        <f t="shared" si="123"/>
        <v>42058.159427443235</v>
      </c>
      <c r="AR225" s="131">
        <f t="shared" si="124"/>
        <v>4738.400789733465</v>
      </c>
      <c r="AS225" s="131">
        <f t="shared" si="125"/>
        <v>367939.37857847975</v>
      </c>
      <c r="AT225" s="131">
        <f t="shared" si="126"/>
        <v>24678.464955577492</v>
      </c>
      <c r="AU225" s="131">
        <f t="shared" si="127"/>
        <v>0</v>
      </c>
      <c r="AV225" s="131">
        <f t="shared" si="128"/>
        <v>1398581.1944718659</v>
      </c>
      <c r="AW225" s="131">
        <f t="shared" si="129"/>
        <v>31384.501480750245</v>
      </c>
      <c r="AX225" s="131">
        <f t="shared" si="130"/>
        <v>0</v>
      </c>
      <c r="AY225" s="131">
        <f t="shared" si="131"/>
        <v>508.48963474827247</v>
      </c>
      <c r="AZ225" s="131">
        <f t="shared" si="132"/>
        <v>13696.273445212242</v>
      </c>
      <c r="BA225" s="131">
        <f t="shared" si="133"/>
        <v>15899.555774925962</v>
      </c>
      <c r="BB225" s="131">
        <f t="shared" si="134"/>
        <v>1865.7453109575517</v>
      </c>
      <c r="BC225" s="131">
        <f t="shared" si="135"/>
        <v>0</v>
      </c>
      <c r="BD225" s="131">
        <f t="shared" si="136"/>
        <v>248518.49111549853</v>
      </c>
      <c r="BE225" s="131">
        <f t="shared" si="137"/>
        <v>0</v>
      </c>
      <c r="BF225" s="131">
        <f t="shared" si="138"/>
        <v>977.29516288252717</v>
      </c>
      <c r="BG225" s="131">
        <f t="shared" si="139"/>
        <v>0</v>
      </c>
      <c r="BH225" s="131">
        <f t="shared" si="140"/>
        <v>0</v>
      </c>
    </row>
    <row r="226" spans="1:60" x14ac:dyDescent="0.25">
      <c r="A226" s="295"/>
      <c r="B226" s="295"/>
      <c r="C226" s="4" t="s">
        <v>39</v>
      </c>
      <c r="D226" s="96">
        <f t="shared" si="106"/>
        <v>9</v>
      </c>
      <c r="E226" s="2">
        <v>3</v>
      </c>
      <c r="F226" s="2">
        <v>5</v>
      </c>
      <c r="G226" s="2">
        <v>1</v>
      </c>
      <c r="H226" s="2">
        <v>0</v>
      </c>
      <c r="I226" s="2">
        <v>0</v>
      </c>
      <c r="J226" s="2">
        <v>0</v>
      </c>
      <c r="K226" s="2">
        <v>0</v>
      </c>
      <c r="L226" s="2">
        <v>0</v>
      </c>
      <c r="M226" s="2">
        <v>0</v>
      </c>
      <c r="N226" s="2">
        <v>0</v>
      </c>
      <c r="O226" s="2">
        <v>0</v>
      </c>
      <c r="P226" s="2">
        <v>0</v>
      </c>
      <c r="Q226" s="2">
        <v>0</v>
      </c>
      <c r="R226" s="2">
        <v>0</v>
      </c>
      <c r="S226" s="2">
        <v>0</v>
      </c>
      <c r="T226" s="2">
        <v>0</v>
      </c>
      <c r="U226" s="2">
        <v>0</v>
      </c>
      <c r="V226" s="2">
        <v>0</v>
      </c>
      <c r="W226" s="2">
        <v>0</v>
      </c>
      <c r="X226" s="2">
        <v>0</v>
      </c>
      <c r="Y226" s="2">
        <v>0</v>
      </c>
      <c r="Z226" s="2">
        <v>0</v>
      </c>
      <c r="AA226" s="2">
        <f t="shared" si="107"/>
        <v>1</v>
      </c>
      <c r="AB226" s="129">
        <f t="shared" si="108"/>
        <v>299395.12166831194</v>
      </c>
      <c r="AC226" s="129">
        <f t="shared" si="109"/>
        <v>49815.983958538993</v>
      </c>
      <c r="AD226" s="130">
        <f t="shared" si="110"/>
        <v>275444.22482724581</v>
      </c>
      <c r="AE226" s="130">
        <f t="shared" si="111"/>
        <v>88400.789733464946</v>
      </c>
      <c r="AF226" s="130">
        <f t="shared" si="112"/>
        <v>23766.041461006909</v>
      </c>
      <c r="AG226" s="130">
        <f t="shared" si="113"/>
        <v>259044.61006910168</v>
      </c>
      <c r="AH226" s="130">
        <f t="shared" si="114"/>
        <v>0</v>
      </c>
      <c r="AI226" s="131">
        <f t="shared" si="115"/>
        <v>83642.093040473832</v>
      </c>
      <c r="AJ226" s="131">
        <f t="shared" si="116"/>
        <v>13981.551085883513</v>
      </c>
      <c r="AK226" s="131">
        <f t="shared" si="117"/>
        <v>7379.9044916090816</v>
      </c>
      <c r="AL226" s="131">
        <f t="shared" si="118"/>
        <v>1095.0148075024679</v>
      </c>
      <c r="AM226" s="131">
        <f t="shared" si="119"/>
        <v>968537.46100691019</v>
      </c>
      <c r="AN226" s="131">
        <f t="shared" si="120"/>
        <v>6330.2073050345516</v>
      </c>
      <c r="AO226" s="131">
        <f t="shared" si="121"/>
        <v>0</v>
      </c>
      <c r="AP226" s="131">
        <f t="shared" si="122"/>
        <v>469101.678183613</v>
      </c>
      <c r="AQ226" s="131">
        <f t="shared" si="123"/>
        <v>63087.239141164857</v>
      </c>
      <c r="AR226" s="131">
        <f t="shared" si="124"/>
        <v>7107.6011846001975</v>
      </c>
      <c r="AS226" s="131">
        <f t="shared" si="125"/>
        <v>551909.06786771957</v>
      </c>
      <c r="AT226" s="131">
        <f t="shared" si="126"/>
        <v>37017.697433366237</v>
      </c>
      <c r="AU226" s="131">
        <f t="shared" si="127"/>
        <v>0</v>
      </c>
      <c r="AV226" s="131">
        <f t="shared" si="128"/>
        <v>2097871.7917077988</v>
      </c>
      <c r="AW226" s="131">
        <f t="shared" si="129"/>
        <v>47076.752221125367</v>
      </c>
      <c r="AX226" s="131">
        <f t="shared" si="130"/>
        <v>0</v>
      </c>
      <c r="AY226" s="131">
        <f t="shared" si="131"/>
        <v>762.7344521224087</v>
      </c>
      <c r="AZ226" s="131">
        <f t="shared" si="132"/>
        <v>20544.410167818362</v>
      </c>
      <c r="BA226" s="131">
        <f t="shared" si="133"/>
        <v>23849.333662388945</v>
      </c>
      <c r="BB226" s="131">
        <f t="shared" si="134"/>
        <v>2798.6179664363276</v>
      </c>
      <c r="BC226" s="131">
        <f t="shared" si="135"/>
        <v>0</v>
      </c>
      <c r="BD226" s="131">
        <f t="shared" si="136"/>
        <v>372777.73667324777</v>
      </c>
      <c r="BE226" s="131">
        <f t="shared" si="137"/>
        <v>0</v>
      </c>
      <c r="BF226" s="131">
        <f t="shared" si="138"/>
        <v>1465.9427443237907</v>
      </c>
      <c r="BG226" s="131">
        <f t="shared" si="139"/>
        <v>0</v>
      </c>
      <c r="BH226" s="131">
        <f t="shared" si="140"/>
        <v>0</v>
      </c>
    </row>
    <row r="227" spans="1:60" x14ac:dyDescent="0.25">
      <c r="A227" s="295"/>
      <c r="B227" s="295"/>
      <c r="C227" s="4" t="s">
        <v>38</v>
      </c>
      <c r="D227" s="96">
        <f t="shared" si="106"/>
        <v>14</v>
      </c>
      <c r="E227" s="2">
        <v>4</v>
      </c>
      <c r="F227" s="2">
        <v>4</v>
      </c>
      <c r="G227" s="2">
        <v>2</v>
      </c>
      <c r="H227" s="2">
        <v>2</v>
      </c>
      <c r="I227" s="2">
        <v>0</v>
      </c>
      <c r="J227" s="2">
        <v>0</v>
      </c>
      <c r="K227" s="2">
        <v>0</v>
      </c>
      <c r="L227" s="2">
        <v>0</v>
      </c>
      <c r="M227" s="2">
        <v>0</v>
      </c>
      <c r="N227" s="2">
        <v>1</v>
      </c>
      <c r="O227" s="2">
        <v>0</v>
      </c>
      <c r="P227" s="2">
        <v>0</v>
      </c>
      <c r="Q227" s="2">
        <v>0</v>
      </c>
      <c r="R227" s="2">
        <v>0</v>
      </c>
      <c r="S227" s="2">
        <v>0</v>
      </c>
      <c r="T227" s="2">
        <v>0</v>
      </c>
      <c r="U227" s="2">
        <v>0</v>
      </c>
      <c r="V227" s="2">
        <v>0</v>
      </c>
      <c r="W227" s="2">
        <v>0</v>
      </c>
      <c r="X227" s="2">
        <v>0</v>
      </c>
      <c r="Y227" s="2">
        <v>0</v>
      </c>
      <c r="Z227" s="2">
        <v>1</v>
      </c>
      <c r="AA227" s="2">
        <f t="shared" si="107"/>
        <v>5</v>
      </c>
      <c r="AB227" s="129">
        <f t="shared" si="108"/>
        <v>465725.74481737416</v>
      </c>
      <c r="AC227" s="129">
        <f t="shared" si="109"/>
        <v>77491.53060217177</v>
      </c>
      <c r="AD227" s="130">
        <f t="shared" si="110"/>
        <v>428468.79417571565</v>
      </c>
      <c r="AE227" s="130">
        <f t="shared" si="111"/>
        <v>137512.33958538994</v>
      </c>
      <c r="AF227" s="130">
        <f t="shared" si="112"/>
        <v>36969.39782823297</v>
      </c>
      <c r="AG227" s="130">
        <f t="shared" si="113"/>
        <v>402958.28232971369</v>
      </c>
      <c r="AH227" s="130">
        <f t="shared" si="114"/>
        <v>0</v>
      </c>
      <c r="AI227" s="131">
        <f t="shared" si="115"/>
        <v>130109.92250740374</v>
      </c>
      <c r="AJ227" s="131">
        <f t="shared" si="116"/>
        <v>21749.07946692991</v>
      </c>
      <c r="AK227" s="131">
        <f t="shared" si="117"/>
        <v>11479.851431391906</v>
      </c>
      <c r="AL227" s="131">
        <f t="shared" si="118"/>
        <v>1703.3563672260611</v>
      </c>
      <c r="AM227" s="131">
        <f t="shared" si="119"/>
        <v>1506613.8282329713</v>
      </c>
      <c r="AN227" s="131">
        <f t="shared" si="120"/>
        <v>9846.9891411648568</v>
      </c>
      <c r="AO227" s="131">
        <f t="shared" si="121"/>
        <v>0</v>
      </c>
      <c r="AP227" s="131">
        <f t="shared" si="122"/>
        <v>729713.72161895363</v>
      </c>
      <c r="AQ227" s="131">
        <f t="shared" si="123"/>
        <v>98135.705330700875</v>
      </c>
      <c r="AR227" s="131">
        <f t="shared" si="124"/>
        <v>11056.268509378084</v>
      </c>
      <c r="AS227" s="131">
        <f t="shared" si="125"/>
        <v>858525.21668311942</v>
      </c>
      <c r="AT227" s="131">
        <f t="shared" si="126"/>
        <v>57583.084896347485</v>
      </c>
      <c r="AU227" s="131">
        <f t="shared" si="127"/>
        <v>0</v>
      </c>
      <c r="AV227" s="131">
        <f t="shared" si="128"/>
        <v>3263356.1204343536</v>
      </c>
      <c r="AW227" s="131">
        <f t="shared" si="129"/>
        <v>73230.503455083905</v>
      </c>
      <c r="AX227" s="131">
        <f t="shared" si="130"/>
        <v>0</v>
      </c>
      <c r="AY227" s="131">
        <f t="shared" si="131"/>
        <v>1186.4758144126356</v>
      </c>
      <c r="AZ227" s="131">
        <f t="shared" si="132"/>
        <v>31957.971372161897</v>
      </c>
      <c r="BA227" s="131">
        <f t="shared" si="133"/>
        <v>37098.963474827244</v>
      </c>
      <c r="BB227" s="131">
        <f t="shared" si="134"/>
        <v>4353.4057255676207</v>
      </c>
      <c r="BC227" s="131">
        <f t="shared" si="135"/>
        <v>0</v>
      </c>
      <c r="BD227" s="131">
        <f t="shared" si="136"/>
        <v>579876.47926949663</v>
      </c>
      <c r="BE227" s="131">
        <f t="shared" si="137"/>
        <v>0</v>
      </c>
      <c r="BF227" s="131">
        <f t="shared" si="138"/>
        <v>2280.3553800592304</v>
      </c>
      <c r="BG227" s="131">
        <f t="shared" si="139"/>
        <v>0</v>
      </c>
      <c r="BH227" s="131">
        <f t="shared" si="140"/>
        <v>0</v>
      </c>
    </row>
    <row r="228" spans="1:60" x14ac:dyDescent="0.25">
      <c r="A228" s="295"/>
      <c r="B228" s="295"/>
      <c r="C228" s="4" t="s">
        <v>37</v>
      </c>
      <c r="D228" s="96">
        <f t="shared" si="106"/>
        <v>6</v>
      </c>
      <c r="E228" s="2">
        <v>2</v>
      </c>
      <c r="F228" s="2">
        <v>3</v>
      </c>
      <c r="G228" s="2">
        <v>1</v>
      </c>
      <c r="H228" s="2">
        <v>0</v>
      </c>
      <c r="I228" s="2">
        <v>0</v>
      </c>
      <c r="J228" s="2">
        <v>0</v>
      </c>
      <c r="K228" s="2">
        <v>0</v>
      </c>
      <c r="L228" s="2">
        <v>0</v>
      </c>
      <c r="M228" s="2">
        <v>0</v>
      </c>
      <c r="N228" s="2">
        <v>0</v>
      </c>
      <c r="O228" s="2">
        <v>0</v>
      </c>
      <c r="P228" s="2">
        <v>0</v>
      </c>
      <c r="Q228" s="2">
        <v>0</v>
      </c>
      <c r="R228" s="2">
        <v>0</v>
      </c>
      <c r="S228" s="2">
        <v>0</v>
      </c>
      <c r="T228" s="2">
        <v>0</v>
      </c>
      <c r="U228" s="2">
        <v>0</v>
      </c>
      <c r="V228" s="2">
        <v>0</v>
      </c>
      <c r="W228" s="2">
        <v>0</v>
      </c>
      <c r="X228" s="2">
        <v>0</v>
      </c>
      <c r="Y228" s="2">
        <v>0</v>
      </c>
      <c r="Z228" s="2">
        <v>0</v>
      </c>
      <c r="AA228" s="2">
        <f t="shared" si="107"/>
        <v>1</v>
      </c>
      <c r="AB228" s="129">
        <f t="shared" si="108"/>
        <v>199596.74777887465</v>
      </c>
      <c r="AC228" s="129">
        <f t="shared" si="109"/>
        <v>33210.655972359331</v>
      </c>
      <c r="AD228" s="130">
        <f t="shared" si="110"/>
        <v>183629.48321816386</v>
      </c>
      <c r="AE228" s="130">
        <f t="shared" si="111"/>
        <v>58933.859822309969</v>
      </c>
      <c r="AF228" s="130">
        <f t="shared" si="112"/>
        <v>15844.027640671273</v>
      </c>
      <c r="AG228" s="130">
        <f t="shared" si="113"/>
        <v>172696.40671273443</v>
      </c>
      <c r="AH228" s="130">
        <f t="shared" si="114"/>
        <v>0</v>
      </c>
      <c r="AI228" s="131">
        <f t="shared" si="115"/>
        <v>55761.395360315888</v>
      </c>
      <c r="AJ228" s="131">
        <f t="shared" si="116"/>
        <v>9321.0340572556761</v>
      </c>
      <c r="AK228" s="131">
        <f t="shared" si="117"/>
        <v>4919.9363277393877</v>
      </c>
      <c r="AL228" s="131">
        <f t="shared" si="118"/>
        <v>730.00987166831192</v>
      </c>
      <c r="AM228" s="131">
        <f t="shared" si="119"/>
        <v>645691.64067127346</v>
      </c>
      <c r="AN228" s="131">
        <f t="shared" si="120"/>
        <v>4220.1382033563677</v>
      </c>
      <c r="AO228" s="131">
        <f t="shared" si="121"/>
        <v>0</v>
      </c>
      <c r="AP228" s="131">
        <f t="shared" si="122"/>
        <v>312734.45212240866</v>
      </c>
      <c r="AQ228" s="131">
        <f t="shared" si="123"/>
        <v>42058.159427443235</v>
      </c>
      <c r="AR228" s="131">
        <f t="shared" si="124"/>
        <v>4738.400789733465</v>
      </c>
      <c r="AS228" s="131">
        <f t="shared" si="125"/>
        <v>367939.37857847975</v>
      </c>
      <c r="AT228" s="131">
        <f t="shared" si="126"/>
        <v>24678.464955577492</v>
      </c>
      <c r="AU228" s="131">
        <f t="shared" si="127"/>
        <v>0</v>
      </c>
      <c r="AV228" s="131">
        <f t="shared" si="128"/>
        <v>1398581.1944718659</v>
      </c>
      <c r="AW228" s="131">
        <f t="shared" si="129"/>
        <v>31384.501480750245</v>
      </c>
      <c r="AX228" s="131">
        <f t="shared" si="130"/>
        <v>0</v>
      </c>
      <c r="AY228" s="131">
        <f t="shared" si="131"/>
        <v>508.48963474827247</v>
      </c>
      <c r="AZ228" s="131">
        <f t="shared" si="132"/>
        <v>13696.273445212242</v>
      </c>
      <c r="BA228" s="131">
        <f t="shared" si="133"/>
        <v>15899.555774925962</v>
      </c>
      <c r="BB228" s="131">
        <f t="shared" si="134"/>
        <v>1865.7453109575517</v>
      </c>
      <c r="BC228" s="131">
        <f t="shared" si="135"/>
        <v>0</v>
      </c>
      <c r="BD228" s="131">
        <f t="shared" si="136"/>
        <v>248518.49111549853</v>
      </c>
      <c r="BE228" s="131">
        <f t="shared" si="137"/>
        <v>0</v>
      </c>
      <c r="BF228" s="131">
        <f t="shared" si="138"/>
        <v>977.29516288252717</v>
      </c>
      <c r="BG228" s="131">
        <f t="shared" si="139"/>
        <v>0</v>
      </c>
      <c r="BH228" s="131">
        <f t="shared" si="140"/>
        <v>0</v>
      </c>
    </row>
    <row r="229" spans="1:60" x14ac:dyDescent="0.25">
      <c r="A229" s="290"/>
      <c r="B229" s="290"/>
      <c r="C229" s="4" t="s">
        <v>36</v>
      </c>
      <c r="D229" s="96">
        <f t="shared" si="106"/>
        <v>2</v>
      </c>
      <c r="E229" s="2">
        <v>1</v>
      </c>
      <c r="F229" s="2">
        <v>1</v>
      </c>
      <c r="G229" s="2">
        <v>0</v>
      </c>
      <c r="H229" s="2">
        <v>0</v>
      </c>
      <c r="I229" s="2">
        <v>0</v>
      </c>
      <c r="J229" s="2">
        <v>0</v>
      </c>
      <c r="K229" s="2">
        <v>0</v>
      </c>
      <c r="L229" s="2">
        <v>0</v>
      </c>
      <c r="M229" s="2">
        <v>0</v>
      </c>
      <c r="N229" s="2">
        <v>0</v>
      </c>
      <c r="O229" s="2">
        <v>0</v>
      </c>
      <c r="P229" s="2">
        <v>0</v>
      </c>
      <c r="Q229" s="2">
        <v>0</v>
      </c>
      <c r="R229" s="2">
        <v>0</v>
      </c>
      <c r="S229" s="2">
        <v>0</v>
      </c>
      <c r="T229" s="2">
        <v>0</v>
      </c>
      <c r="U229" s="2">
        <v>0</v>
      </c>
      <c r="V229" s="2">
        <v>0</v>
      </c>
      <c r="W229" s="2">
        <v>0</v>
      </c>
      <c r="X229" s="2">
        <v>0</v>
      </c>
      <c r="Y229" s="2">
        <v>0</v>
      </c>
      <c r="Z229" s="2">
        <v>0</v>
      </c>
      <c r="AA229" s="2">
        <f t="shared" si="107"/>
        <v>0</v>
      </c>
      <c r="AB229" s="129">
        <f t="shared" si="108"/>
        <v>66532.249259624878</v>
      </c>
      <c r="AC229" s="129">
        <f t="shared" si="109"/>
        <v>11070.21865745311</v>
      </c>
      <c r="AD229" s="130">
        <f t="shared" si="110"/>
        <v>61209.827739387954</v>
      </c>
      <c r="AE229" s="130">
        <f t="shared" si="111"/>
        <v>19644.61994076999</v>
      </c>
      <c r="AF229" s="130">
        <f t="shared" si="112"/>
        <v>5281.3425468904243</v>
      </c>
      <c r="AG229" s="130">
        <f t="shared" si="113"/>
        <v>57565.468904244815</v>
      </c>
      <c r="AH229" s="130">
        <f t="shared" si="114"/>
        <v>0</v>
      </c>
      <c r="AI229" s="131">
        <f t="shared" si="115"/>
        <v>18587.131786771963</v>
      </c>
      <c r="AJ229" s="131">
        <f t="shared" si="116"/>
        <v>3107.0113524185585</v>
      </c>
      <c r="AK229" s="131">
        <f t="shared" si="117"/>
        <v>1639.9787759131293</v>
      </c>
      <c r="AL229" s="131">
        <f t="shared" si="118"/>
        <v>243.33662388943731</v>
      </c>
      <c r="AM229" s="131">
        <f t="shared" si="119"/>
        <v>215230.54689042448</v>
      </c>
      <c r="AN229" s="131">
        <f t="shared" si="120"/>
        <v>1406.7127344521225</v>
      </c>
      <c r="AO229" s="131">
        <f t="shared" si="121"/>
        <v>0</v>
      </c>
      <c r="AP229" s="131">
        <f t="shared" si="122"/>
        <v>104244.81737413623</v>
      </c>
      <c r="AQ229" s="131">
        <f t="shared" si="123"/>
        <v>14019.386475814412</v>
      </c>
      <c r="AR229" s="131">
        <f t="shared" si="124"/>
        <v>1579.4669299111549</v>
      </c>
      <c r="AS229" s="131">
        <f t="shared" si="125"/>
        <v>122646.45952615992</v>
      </c>
      <c r="AT229" s="131">
        <f t="shared" si="126"/>
        <v>8226.1549851924974</v>
      </c>
      <c r="AU229" s="131">
        <f t="shared" si="127"/>
        <v>0</v>
      </c>
      <c r="AV229" s="131">
        <f t="shared" si="128"/>
        <v>466193.73149062193</v>
      </c>
      <c r="AW229" s="131">
        <f t="shared" si="129"/>
        <v>10461.500493583415</v>
      </c>
      <c r="AX229" s="131">
        <f t="shared" si="130"/>
        <v>0</v>
      </c>
      <c r="AY229" s="131">
        <f t="shared" si="131"/>
        <v>169.49654491609081</v>
      </c>
      <c r="AZ229" s="131">
        <f t="shared" si="132"/>
        <v>4565.4244817374138</v>
      </c>
      <c r="BA229" s="131">
        <f t="shared" si="133"/>
        <v>5299.8519249753208</v>
      </c>
      <c r="BB229" s="131">
        <f t="shared" si="134"/>
        <v>621.91510365251725</v>
      </c>
      <c r="BC229" s="131">
        <f t="shared" si="135"/>
        <v>0</v>
      </c>
      <c r="BD229" s="131">
        <f t="shared" si="136"/>
        <v>82839.49703849951</v>
      </c>
      <c r="BE229" s="131">
        <f t="shared" si="137"/>
        <v>0</v>
      </c>
      <c r="BF229" s="131">
        <f t="shared" si="138"/>
        <v>325.76505429417574</v>
      </c>
      <c r="BG229" s="131">
        <f t="shared" si="139"/>
        <v>0</v>
      </c>
      <c r="BH229" s="131">
        <f t="shared" si="140"/>
        <v>0</v>
      </c>
    </row>
    <row r="230" spans="1:60" x14ac:dyDescent="0.25">
      <c r="A230" s="294" t="s">
        <v>35</v>
      </c>
      <c r="B230" s="297">
        <v>326</v>
      </c>
      <c r="C230" s="4" t="s">
        <v>34</v>
      </c>
      <c r="D230" s="96">
        <f t="shared" si="106"/>
        <v>10</v>
      </c>
      <c r="E230" s="2">
        <v>2</v>
      </c>
      <c r="F230" s="2">
        <v>5</v>
      </c>
      <c r="G230" s="2">
        <v>1</v>
      </c>
      <c r="H230" s="2">
        <v>2</v>
      </c>
      <c r="I230" s="2">
        <v>0</v>
      </c>
      <c r="J230" s="2">
        <v>0</v>
      </c>
      <c r="K230" s="2">
        <v>0</v>
      </c>
      <c r="L230" s="2">
        <v>0</v>
      </c>
      <c r="M230" s="2">
        <v>0</v>
      </c>
      <c r="N230" s="2">
        <v>0</v>
      </c>
      <c r="O230" s="2">
        <v>0</v>
      </c>
      <c r="P230" s="2">
        <v>0</v>
      </c>
      <c r="Q230" s="2">
        <v>0</v>
      </c>
      <c r="R230" s="2">
        <v>0</v>
      </c>
      <c r="S230" s="2">
        <v>0</v>
      </c>
      <c r="T230" s="2">
        <v>0</v>
      </c>
      <c r="U230" s="2">
        <v>0</v>
      </c>
      <c r="V230" s="2">
        <v>0</v>
      </c>
      <c r="W230" s="2">
        <v>0</v>
      </c>
      <c r="X230" s="2">
        <v>0</v>
      </c>
      <c r="Y230" s="2">
        <v>0</v>
      </c>
      <c r="Z230" s="2">
        <v>0</v>
      </c>
      <c r="AA230" s="2">
        <f t="shared" si="107"/>
        <v>3</v>
      </c>
      <c r="AB230" s="129">
        <f t="shared" si="108"/>
        <v>332661.24629812437</v>
      </c>
      <c r="AC230" s="129">
        <f t="shared" si="109"/>
        <v>55351.093287265547</v>
      </c>
      <c r="AD230" s="130">
        <f t="shared" si="110"/>
        <v>306049.1386969398</v>
      </c>
      <c r="AE230" s="130">
        <f t="shared" si="111"/>
        <v>98223.099703849948</v>
      </c>
      <c r="AF230" s="130">
        <f t="shared" si="112"/>
        <v>26406.712734452121</v>
      </c>
      <c r="AG230" s="130">
        <f t="shared" si="113"/>
        <v>287827.34452122409</v>
      </c>
      <c r="AH230" s="130">
        <f t="shared" si="114"/>
        <v>0</v>
      </c>
      <c r="AI230" s="131">
        <f t="shared" si="115"/>
        <v>92935.658933859813</v>
      </c>
      <c r="AJ230" s="131">
        <f t="shared" si="116"/>
        <v>15535.056762092792</v>
      </c>
      <c r="AK230" s="131">
        <f t="shared" si="117"/>
        <v>8199.8938795656468</v>
      </c>
      <c r="AL230" s="131">
        <f t="shared" si="118"/>
        <v>1216.6831194471865</v>
      </c>
      <c r="AM230" s="131">
        <f t="shared" si="119"/>
        <v>1076152.7344521224</v>
      </c>
      <c r="AN230" s="131">
        <f t="shared" si="120"/>
        <v>7033.5636722606123</v>
      </c>
      <c r="AO230" s="131">
        <f t="shared" si="121"/>
        <v>0</v>
      </c>
      <c r="AP230" s="131">
        <f t="shared" si="122"/>
        <v>521224.08687068115</v>
      </c>
      <c r="AQ230" s="131">
        <f t="shared" si="123"/>
        <v>70096.932379072066</v>
      </c>
      <c r="AR230" s="131">
        <f t="shared" si="124"/>
        <v>7897.3346495557744</v>
      </c>
      <c r="AS230" s="131">
        <f t="shared" si="125"/>
        <v>613232.29763079959</v>
      </c>
      <c r="AT230" s="131">
        <f t="shared" si="126"/>
        <v>41130.774925962483</v>
      </c>
      <c r="AU230" s="131">
        <f t="shared" si="127"/>
        <v>0</v>
      </c>
      <c r="AV230" s="131">
        <f t="shared" si="128"/>
        <v>2330968.6574531095</v>
      </c>
      <c r="AW230" s="131">
        <f t="shared" si="129"/>
        <v>52307.502467917075</v>
      </c>
      <c r="AX230" s="131">
        <f t="shared" si="130"/>
        <v>0</v>
      </c>
      <c r="AY230" s="131">
        <f t="shared" si="131"/>
        <v>847.48272458045403</v>
      </c>
      <c r="AZ230" s="131">
        <f t="shared" si="132"/>
        <v>22827.122408687068</v>
      </c>
      <c r="BA230" s="131">
        <f t="shared" si="133"/>
        <v>26499.259624876606</v>
      </c>
      <c r="BB230" s="131">
        <f t="shared" si="134"/>
        <v>3109.5755182625862</v>
      </c>
      <c r="BC230" s="131">
        <f t="shared" si="135"/>
        <v>0</v>
      </c>
      <c r="BD230" s="131">
        <f t="shared" si="136"/>
        <v>414197.48519249755</v>
      </c>
      <c r="BE230" s="131">
        <f t="shared" si="137"/>
        <v>0</v>
      </c>
      <c r="BF230" s="131">
        <f t="shared" si="138"/>
        <v>1628.8252714708788</v>
      </c>
      <c r="BG230" s="131">
        <f t="shared" si="139"/>
        <v>0</v>
      </c>
      <c r="BH230" s="131">
        <f t="shared" si="140"/>
        <v>0</v>
      </c>
    </row>
    <row r="231" spans="1:60" x14ac:dyDescent="0.25">
      <c r="A231" s="295"/>
      <c r="B231" s="295"/>
      <c r="C231" s="4" t="s">
        <v>33</v>
      </c>
      <c r="D231" s="96">
        <f t="shared" si="106"/>
        <v>11</v>
      </c>
      <c r="E231" s="2">
        <v>2</v>
      </c>
      <c r="F231" s="2">
        <v>4</v>
      </c>
      <c r="G231" s="2">
        <v>2</v>
      </c>
      <c r="H231" s="2">
        <v>2</v>
      </c>
      <c r="I231" s="2">
        <v>0</v>
      </c>
      <c r="J231" s="2">
        <v>0</v>
      </c>
      <c r="K231" s="2">
        <v>0</v>
      </c>
      <c r="L231" s="2">
        <v>0</v>
      </c>
      <c r="M231" s="2">
        <v>0</v>
      </c>
      <c r="N231" s="2">
        <v>0</v>
      </c>
      <c r="O231" s="2">
        <v>0</v>
      </c>
      <c r="P231" s="2">
        <v>0</v>
      </c>
      <c r="Q231" s="2">
        <v>0</v>
      </c>
      <c r="R231" s="2">
        <v>0</v>
      </c>
      <c r="S231" s="2">
        <v>0</v>
      </c>
      <c r="T231" s="2">
        <v>0</v>
      </c>
      <c r="U231" s="2">
        <v>0</v>
      </c>
      <c r="V231" s="2">
        <v>0</v>
      </c>
      <c r="W231" s="2">
        <v>0</v>
      </c>
      <c r="X231" s="2">
        <v>0</v>
      </c>
      <c r="Y231" s="2">
        <v>0</v>
      </c>
      <c r="Z231" s="2">
        <v>1</v>
      </c>
      <c r="AA231" s="2">
        <f t="shared" si="107"/>
        <v>4</v>
      </c>
      <c r="AB231" s="129">
        <f t="shared" si="108"/>
        <v>365927.3709279368</v>
      </c>
      <c r="AC231" s="129">
        <f t="shared" si="109"/>
        <v>60886.202615992101</v>
      </c>
      <c r="AD231" s="130">
        <f t="shared" si="110"/>
        <v>336654.05256663373</v>
      </c>
      <c r="AE231" s="130">
        <f t="shared" si="111"/>
        <v>108045.40967423495</v>
      </c>
      <c r="AF231" s="130">
        <f t="shared" si="112"/>
        <v>29047.384007897334</v>
      </c>
      <c r="AG231" s="130">
        <f t="shared" si="113"/>
        <v>316610.07897334651</v>
      </c>
      <c r="AH231" s="130">
        <f t="shared" si="114"/>
        <v>0</v>
      </c>
      <c r="AI231" s="131">
        <f t="shared" si="115"/>
        <v>102229.22482724579</v>
      </c>
      <c r="AJ231" s="131">
        <f t="shared" si="116"/>
        <v>17088.562438302073</v>
      </c>
      <c r="AK231" s="131">
        <f t="shared" si="117"/>
        <v>9019.8832675222111</v>
      </c>
      <c r="AL231" s="131">
        <f t="shared" si="118"/>
        <v>1338.3514313919052</v>
      </c>
      <c r="AM231" s="131">
        <f t="shared" si="119"/>
        <v>1183768.0078973346</v>
      </c>
      <c r="AN231" s="131">
        <f t="shared" si="120"/>
        <v>7736.9200394866739</v>
      </c>
      <c r="AO231" s="131">
        <f t="shared" si="121"/>
        <v>0</v>
      </c>
      <c r="AP231" s="131">
        <f t="shared" si="122"/>
        <v>573346.49555774929</v>
      </c>
      <c r="AQ231" s="131">
        <f t="shared" si="123"/>
        <v>77106.625616979261</v>
      </c>
      <c r="AR231" s="131">
        <f t="shared" si="124"/>
        <v>8687.0681145113522</v>
      </c>
      <c r="AS231" s="131">
        <f t="shared" si="125"/>
        <v>674555.5273938796</v>
      </c>
      <c r="AT231" s="131">
        <f t="shared" si="126"/>
        <v>45243.852418558738</v>
      </c>
      <c r="AU231" s="131">
        <f t="shared" si="127"/>
        <v>0</v>
      </c>
      <c r="AV231" s="131">
        <f t="shared" si="128"/>
        <v>2564065.5231984206</v>
      </c>
      <c r="AW231" s="131">
        <f t="shared" si="129"/>
        <v>57538.252714708782</v>
      </c>
      <c r="AX231" s="131">
        <f t="shared" si="130"/>
        <v>0</v>
      </c>
      <c r="AY231" s="131">
        <f t="shared" si="131"/>
        <v>932.23099703849948</v>
      </c>
      <c r="AZ231" s="131">
        <f t="shared" si="132"/>
        <v>25109.834649555774</v>
      </c>
      <c r="BA231" s="131">
        <f t="shared" si="133"/>
        <v>29149.185587364263</v>
      </c>
      <c r="BB231" s="131">
        <f t="shared" si="134"/>
        <v>3420.5330700888449</v>
      </c>
      <c r="BC231" s="131">
        <f t="shared" si="135"/>
        <v>0</v>
      </c>
      <c r="BD231" s="131">
        <f t="shared" si="136"/>
        <v>455617.23371174734</v>
      </c>
      <c r="BE231" s="131">
        <f t="shared" si="137"/>
        <v>0</v>
      </c>
      <c r="BF231" s="131">
        <f t="shared" si="138"/>
        <v>1791.7077986179665</v>
      </c>
      <c r="BG231" s="131">
        <f t="shared" si="139"/>
        <v>0</v>
      </c>
      <c r="BH231" s="131">
        <f t="shared" si="140"/>
        <v>0</v>
      </c>
    </row>
    <row r="232" spans="1:60" x14ac:dyDescent="0.25">
      <c r="A232" s="295"/>
      <c r="B232" s="295"/>
      <c r="C232" s="6" t="s">
        <v>32</v>
      </c>
      <c r="D232" s="96">
        <f t="shared" si="106"/>
        <v>6</v>
      </c>
      <c r="E232" s="2">
        <v>2</v>
      </c>
      <c r="F232" s="2">
        <v>3</v>
      </c>
      <c r="G232" s="2">
        <v>1</v>
      </c>
      <c r="H232" s="2">
        <v>0</v>
      </c>
      <c r="I232" s="2">
        <v>0</v>
      </c>
      <c r="J232" s="2">
        <v>0</v>
      </c>
      <c r="K232" s="2">
        <v>0</v>
      </c>
      <c r="L232" s="2">
        <v>0</v>
      </c>
      <c r="M232" s="2">
        <v>0</v>
      </c>
      <c r="N232" s="2">
        <v>0</v>
      </c>
      <c r="O232" s="2">
        <v>0</v>
      </c>
      <c r="P232" s="2">
        <v>0</v>
      </c>
      <c r="Q232" s="2">
        <v>0</v>
      </c>
      <c r="R232" s="2">
        <v>0</v>
      </c>
      <c r="S232" s="2">
        <v>0</v>
      </c>
      <c r="T232" s="2">
        <v>0</v>
      </c>
      <c r="U232" s="2">
        <v>0</v>
      </c>
      <c r="V232" s="2">
        <v>0</v>
      </c>
      <c r="W232" s="2">
        <v>0</v>
      </c>
      <c r="X232" s="2">
        <v>0</v>
      </c>
      <c r="Y232" s="2">
        <v>0</v>
      </c>
      <c r="Z232" s="2">
        <v>0</v>
      </c>
      <c r="AA232" s="2">
        <f t="shared" si="107"/>
        <v>1</v>
      </c>
      <c r="AB232" s="129">
        <f t="shared" si="108"/>
        <v>199596.74777887465</v>
      </c>
      <c r="AC232" s="129">
        <f t="shared" si="109"/>
        <v>33210.655972359331</v>
      </c>
      <c r="AD232" s="130">
        <f t="shared" si="110"/>
        <v>183629.48321816386</v>
      </c>
      <c r="AE232" s="130">
        <f t="shared" si="111"/>
        <v>58933.859822309969</v>
      </c>
      <c r="AF232" s="130">
        <f t="shared" si="112"/>
        <v>15844.027640671273</v>
      </c>
      <c r="AG232" s="130">
        <f t="shared" si="113"/>
        <v>172696.40671273443</v>
      </c>
      <c r="AH232" s="130">
        <f t="shared" si="114"/>
        <v>0</v>
      </c>
      <c r="AI232" s="131">
        <f t="shared" si="115"/>
        <v>55761.395360315888</v>
      </c>
      <c r="AJ232" s="131">
        <f t="shared" si="116"/>
        <v>9321.0340572556761</v>
      </c>
      <c r="AK232" s="131">
        <f t="shared" si="117"/>
        <v>4919.9363277393877</v>
      </c>
      <c r="AL232" s="131">
        <f t="shared" si="118"/>
        <v>730.00987166831192</v>
      </c>
      <c r="AM232" s="131">
        <f t="shared" si="119"/>
        <v>645691.64067127346</v>
      </c>
      <c r="AN232" s="131">
        <f t="shared" si="120"/>
        <v>4220.1382033563677</v>
      </c>
      <c r="AO232" s="131">
        <f t="shared" si="121"/>
        <v>0</v>
      </c>
      <c r="AP232" s="131">
        <f t="shared" si="122"/>
        <v>312734.45212240866</v>
      </c>
      <c r="AQ232" s="131">
        <f t="shared" si="123"/>
        <v>42058.159427443235</v>
      </c>
      <c r="AR232" s="131">
        <f t="shared" si="124"/>
        <v>4738.400789733465</v>
      </c>
      <c r="AS232" s="131">
        <f t="shared" si="125"/>
        <v>367939.37857847975</v>
      </c>
      <c r="AT232" s="131">
        <f t="shared" si="126"/>
        <v>24678.464955577492</v>
      </c>
      <c r="AU232" s="131">
        <f t="shared" si="127"/>
        <v>0</v>
      </c>
      <c r="AV232" s="131">
        <f t="shared" si="128"/>
        <v>1398581.1944718659</v>
      </c>
      <c r="AW232" s="131">
        <f t="shared" si="129"/>
        <v>31384.501480750245</v>
      </c>
      <c r="AX232" s="131">
        <f t="shared" si="130"/>
        <v>0</v>
      </c>
      <c r="AY232" s="131">
        <f t="shared" si="131"/>
        <v>508.48963474827247</v>
      </c>
      <c r="AZ232" s="131">
        <f t="shared" si="132"/>
        <v>13696.273445212242</v>
      </c>
      <c r="BA232" s="131">
        <f t="shared" si="133"/>
        <v>15899.555774925962</v>
      </c>
      <c r="BB232" s="131">
        <f t="shared" si="134"/>
        <v>1865.7453109575517</v>
      </c>
      <c r="BC232" s="131">
        <f t="shared" si="135"/>
        <v>0</v>
      </c>
      <c r="BD232" s="131">
        <f t="shared" si="136"/>
        <v>248518.49111549853</v>
      </c>
      <c r="BE232" s="131">
        <f t="shared" si="137"/>
        <v>0</v>
      </c>
      <c r="BF232" s="131">
        <f t="shared" si="138"/>
        <v>977.29516288252717</v>
      </c>
      <c r="BG232" s="131">
        <f t="shared" si="139"/>
        <v>0</v>
      </c>
      <c r="BH232" s="131">
        <f t="shared" si="140"/>
        <v>0</v>
      </c>
    </row>
    <row r="233" spans="1:60" x14ac:dyDescent="0.25">
      <c r="A233" s="295"/>
      <c r="B233" s="295"/>
      <c r="C233" s="4" t="s">
        <v>31</v>
      </c>
      <c r="D233" s="96">
        <f t="shared" si="106"/>
        <v>7</v>
      </c>
      <c r="E233" s="2">
        <v>2</v>
      </c>
      <c r="F233" s="2">
        <v>3</v>
      </c>
      <c r="G233" s="2">
        <v>1</v>
      </c>
      <c r="H233" s="2">
        <v>1</v>
      </c>
      <c r="I233" s="2">
        <v>0</v>
      </c>
      <c r="J233" s="2">
        <v>0</v>
      </c>
      <c r="K233" s="2">
        <v>0</v>
      </c>
      <c r="L233" s="2">
        <v>0</v>
      </c>
      <c r="M233" s="2">
        <v>0</v>
      </c>
      <c r="N233" s="2">
        <v>0</v>
      </c>
      <c r="O233" s="2">
        <v>0</v>
      </c>
      <c r="P233" s="2">
        <v>0</v>
      </c>
      <c r="Q233" s="2">
        <v>0</v>
      </c>
      <c r="R233" s="2">
        <v>0</v>
      </c>
      <c r="S233" s="2">
        <v>0</v>
      </c>
      <c r="T233" s="2">
        <v>0</v>
      </c>
      <c r="U233" s="2">
        <v>0</v>
      </c>
      <c r="V233" s="2">
        <v>0</v>
      </c>
      <c r="W233" s="2">
        <v>0</v>
      </c>
      <c r="X233" s="2">
        <v>0</v>
      </c>
      <c r="Y233" s="2">
        <v>0</v>
      </c>
      <c r="Z233" s="2">
        <v>0</v>
      </c>
      <c r="AA233" s="2">
        <f t="shared" si="107"/>
        <v>2</v>
      </c>
      <c r="AB233" s="129">
        <f t="shared" si="108"/>
        <v>232862.87240868708</v>
      </c>
      <c r="AC233" s="129">
        <f t="shared" si="109"/>
        <v>38745.765301085885</v>
      </c>
      <c r="AD233" s="130">
        <f t="shared" si="110"/>
        <v>214234.39708785783</v>
      </c>
      <c r="AE233" s="130">
        <f t="shared" si="111"/>
        <v>68756.169792694971</v>
      </c>
      <c r="AF233" s="130">
        <f t="shared" si="112"/>
        <v>18484.698914116485</v>
      </c>
      <c r="AG233" s="130">
        <f t="shared" si="113"/>
        <v>201479.14116485685</v>
      </c>
      <c r="AH233" s="130">
        <f t="shared" si="114"/>
        <v>0</v>
      </c>
      <c r="AI233" s="131">
        <f t="shared" si="115"/>
        <v>65054.961253701869</v>
      </c>
      <c r="AJ233" s="131">
        <f t="shared" si="116"/>
        <v>10874.539733464955</v>
      </c>
      <c r="AK233" s="131">
        <f t="shared" si="117"/>
        <v>5739.9257156959529</v>
      </c>
      <c r="AL233" s="131">
        <f t="shared" si="118"/>
        <v>851.67818361303057</v>
      </c>
      <c r="AM233" s="131">
        <f t="shared" si="119"/>
        <v>753306.91411648563</v>
      </c>
      <c r="AN233" s="131">
        <f t="shared" si="120"/>
        <v>4923.4945705824284</v>
      </c>
      <c r="AO233" s="131">
        <f t="shared" si="121"/>
        <v>0</v>
      </c>
      <c r="AP233" s="131">
        <f t="shared" si="122"/>
        <v>364856.86080947681</v>
      </c>
      <c r="AQ233" s="131">
        <f t="shared" si="123"/>
        <v>49067.852665350438</v>
      </c>
      <c r="AR233" s="131">
        <f t="shared" si="124"/>
        <v>5528.1342546890419</v>
      </c>
      <c r="AS233" s="131">
        <f t="shared" si="125"/>
        <v>429262.60834155971</v>
      </c>
      <c r="AT233" s="131">
        <f t="shared" si="126"/>
        <v>28791.542448173743</v>
      </c>
      <c r="AU233" s="131">
        <f t="shared" si="127"/>
        <v>0</v>
      </c>
      <c r="AV233" s="131">
        <f t="shared" si="128"/>
        <v>1631678.0602171768</v>
      </c>
      <c r="AW233" s="131">
        <f t="shared" si="129"/>
        <v>36615.251727541952</v>
      </c>
      <c r="AX233" s="131">
        <f t="shared" si="130"/>
        <v>0</v>
      </c>
      <c r="AY233" s="131">
        <f t="shared" si="131"/>
        <v>593.2379072063178</v>
      </c>
      <c r="AZ233" s="131">
        <f t="shared" si="132"/>
        <v>15978.985686080949</v>
      </c>
      <c r="BA233" s="131">
        <f t="shared" si="133"/>
        <v>18549.481737413622</v>
      </c>
      <c r="BB233" s="131">
        <f t="shared" si="134"/>
        <v>2176.7028627838104</v>
      </c>
      <c r="BC233" s="131">
        <f t="shared" si="135"/>
        <v>0</v>
      </c>
      <c r="BD233" s="131">
        <f t="shared" si="136"/>
        <v>289938.23963474832</v>
      </c>
      <c r="BE233" s="131">
        <f t="shared" si="137"/>
        <v>0</v>
      </c>
      <c r="BF233" s="131">
        <f t="shared" si="138"/>
        <v>1140.1776900296152</v>
      </c>
      <c r="BG233" s="131">
        <f t="shared" si="139"/>
        <v>0</v>
      </c>
      <c r="BH233" s="131">
        <f t="shared" si="140"/>
        <v>0</v>
      </c>
    </row>
    <row r="234" spans="1:60" x14ac:dyDescent="0.25">
      <c r="A234" s="295"/>
      <c r="B234" s="295"/>
      <c r="C234" s="4" t="s">
        <v>30</v>
      </c>
      <c r="D234" s="96">
        <f t="shared" si="106"/>
        <v>11</v>
      </c>
      <c r="E234" s="2">
        <v>2</v>
      </c>
      <c r="F234" s="2">
        <v>4</v>
      </c>
      <c r="G234" s="2">
        <v>2</v>
      </c>
      <c r="H234" s="2">
        <v>3</v>
      </c>
      <c r="I234" s="2">
        <v>0</v>
      </c>
      <c r="J234" s="2">
        <v>0</v>
      </c>
      <c r="K234" s="2">
        <v>0</v>
      </c>
      <c r="L234" s="2">
        <v>0</v>
      </c>
      <c r="M234" s="2">
        <v>0</v>
      </c>
      <c r="N234" s="2">
        <v>0</v>
      </c>
      <c r="O234" s="2">
        <v>0</v>
      </c>
      <c r="P234" s="2">
        <v>0</v>
      </c>
      <c r="Q234" s="2">
        <v>0</v>
      </c>
      <c r="R234" s="2">
        <v>0</v>
      </c>
      <c r="S234" s="2">
        <v>0</v>
      </c>
      <c r="T234" s="2">
        <v>0</v>
      </c>
      <c r="U234" s="2">
        <v>0</v>
      </c>
      <c r="V234" s="2">
        <v>0</v>
      </c>
      <c r="W234" s="2">
        <v>0</v>
      </c>
      <c r="X234" s="2">
        <v>0</v>
      </c>
      <c r="Y234" s="2">
        <v>0</v>
      </c>
      <c r="Z234" s="2">
        <v>0</v>
      </c>
      <c r="AA234" s="2">
        <f t="shared" si="107"/>
        <v>5</v>
      </c>
      <c r="AB234" s="129">
        <f t="shared" si="108"/>
        <v>365927.3709279368</v>
      </c>
      <c r="AC234" s="129">
        <f t="shared" si="109"/>
        <v>60886.202615992101</v>
      </c>
      <c r="AD234" s="130">
        <f t="shared" si="110"/>
        <v>336654.05256663373</v>
      </c>
      <c r="AE234" s="130">
        <f t="shared" si="111"/>
        <v>108045.40967423495</v>
      </c>
      <c r="AF234" s="130">
        <f t="shared" si="112"/>
        <v>29047.384007897334</v>
      </c>
      <c r="AG234" s="130">
        <f t="shared" si="113"/>
        <v>316610.07897334651</v>
      </c>
      <c r="AH234" s="130">
        <f t="shared" si="114"/>
        <v>0</v>
      </c>
      <c r="AI234" s="131">
        <f t="shared" si="115"/>
        <v>102229.22482724579</v>
      </c>
      <c r="AJ234" s="131">
        <f t="shared" si="116"/>
        <v>17088.562438302073</v>
      </c>
      <c r="AK234" s="131">
        <f t="shared" si="117"/>
        <v>9019.8832675222111</v>
      </c>
      <c r="AL234" s="131">
        <f t="shared" si="118"/>
        <v>1338.3514313919052</v>
      </c>
      <c r="AM234" s="131">
        <f t="shared" si="119"/>
        <v>1183768.0078973346</v>
      </c>
      <c r="AN234" s="131">
        <f t="shared" si="120"/>
        <v>7736.9200394866739</v>
      </c>
      <c r="AO234" s="131">
        <f t="shared" si="121"/>
        <v>0</v>
      </c>
      <c r="AP234" s="131">
        <f t="shared" si="122"/>
        <v>573346.49555774929</v>
      </c>
      <c r="AQ234" s="131">
        <f t="shared" si="123"/>
        <v>77106.625616979261</v>
      </c>
      <c r="AR234" s="131">
        <f t="shared" si="124"/>
        <v>8687.0681145113522</v>
      </c>
      <c r="AS234" s="131">
        <f t="shared" si="125"/>
        <v>674555.5273938796</v>
      </c>
      <c r="AT234" s="131">
        <f t="shared" si="126"/>
        <v>45243.852418558738</v>
      </c>
      <c r="AU234" s="131">
        <f t="shared" si="127"/>
        <v>0</v>
      </c>
      <c r="AV234" s="131">
        <f t="shared" si="128"/>
        <v>2564065.5231984206</v>
      </c>
      <c r="AW234" s="131">
        <f t="shared" si="129"/>
        <v>57538.252714708782</v>
      </c>
      <c r="AX234" s="131">
        <f t="shared" si="130"/>
        <v>0</v>
      </c>
      <c r="AY234" s="131">
        <f t="shared" si="131"/>
        <v>932.23099703849948</v>
      </c>
      <c r="AZ234" s="131">
        <f t="shared" si="132"/>
        <v>25109.834649555774</v>
      </c>
      <c r="BA234" s="131">
        <f t="shared" si="133"/>
        <v>29149.185587364263</v>
      </c>
      <c r="BB234" s="131">
        <f t="shared" si="134"/>
        <v>3420.5330700888449</v>
      </c>
      <c r="BC234" s="131">
        <f t="shared" si="135"/>
        <v>0</v>
      </c>
      <c r="BD234" s="131">
        <f t="shared" si="136"/>
        <v>455617.23371174734</v>
      </c>
      <c r="BE234" s="131">
        <f t="shared" si="137"/>
        <v>0</v>
      </c>
      <c r="BF234" s="131">
        <f t="shared" si="138"/>
        <v>1791.7077986179665</v>
      </c>
      <c r="BG234" s="131">
        <f t="shared" si="139"/>
        <v>0</v>
      </c>
      <c r="BH234" s="131">
        <f t="shared" si="140"/>
        <v>0</v>
      </c>
    </row>
    <row r="235" spans="1:60" x14ac:dyDescent="0.25">
      <c r="A235" s="295"/>
      <c r="B235" s="295"/>
      <c r="C235" s="4" t="s">
        <v>29</v>
      </c>
      <c r="D235" s="96">
        <f t="shared" si="106"/>
        <v>12</v>
      </c>
      <c r="E235" s="2">
        <v>2</v>
      </c>
      <c r="F235" s="2">
        <v>7</v>
      </c>
      <c r="G235" s="2">
        <v>0</v>
      </c>
      <c r="H235" s="2">
        <v>3</v>
      </c>
      <c r="I235" s="2">
        <v>0</v>
      </c>
      <c r="J235" s="2">
        <v>0</v>
      </c>
      <c r="K235" s="2">
        <v>0</v>
      </c>
      <c r="L235" s="2">
        <v>0</v>
      </c>
      <c r="M235" s="2">
        <v>0</v>
      </c>
      <c r="N235" s="2">
        <v>0</v>
      </c>
      <c r="O235" s="2">
        <v>0</v>
      </c>
      <c r="P235" s="2">
        <v>0</v>
      </c>
      <c r="Q235" s="2">
        <v>0</v>
      </c>
      <c r="R235" s="2">
        <v>0</v>
      </c>
      <c r="S235" s="2">
        <v>0</v>
      </c>
      <c r="T235" s="2">
        <v>0</v>
      </c>
      <c r="U235" s="2">
        <v>0</v>
      </c>
      <c r="V235" s="2">
        <v>0</v>
      </c>
      <c r="W235" s="2">
        <v>0</v>
      </c>
      <c r="X235" s="2">
        <v>0</v>
      </c>
      <c r="Y235" s="2">
        <v>0</v>
      </c>
      <c r="Z235" s="2">
        <v>0</v>
      </c>
      <c r="AA235" s="2">
        <f t="shared" si="107"/>
        <v>3</v>
      </c>
      <c r="AB235" s="129">
        <f t="shared" si="108"/>
        <v>399193.49555774929</v>
      </c>
      <c r="AC235" s="129">
        <f t="shared" si="109"/>
        <v>66421.311944718662</v>
      </c>
      <c r="AD235" s="130">
        <f t="shared" si="110"/>
        <v>367258.96643632773</v>
      </c>
      <c r="AE235" s="130">
        <f t="shared" si="111"/>
        <v>117867.71964461994</v>
      </c>
      <c r="AF235" s="130">
        <f t="shared" si="112"/>
        <v>31688.055281342546</v>
      </c>
      <c r="AG235" s="130">
        <f t="shared" si="113"/>
        <v>345392.81342546886</v>
      </c>
      <c r="AH235" s="130">
        <f t="shared" si="114"/>
        <v>0</v>
      </c>
      <c r="AI235" s="131">
        <f t="shared" si="115"/>
        <v>111522.79072063178</v>
      </c>
      <c r="AJ235" s="131">
        <f t="shared" si="116"/>
        <v>18642.068114511352</v>
      </c>
      <c r="AK235" s="131">
        <f t="shared" si="117"/>
        <v>9839.8726554787754</v>
      </c>
      <c r="AL235" s="131">
        <f t="shared" si="118"/>
        <v>1460.0197433366238</v>
      </c>
      <c r="AM235" s="131">
        <f t="shared" si="119"/>
        <v>1291383.2813425469</v>
      </c>
      <c r="AN235" s="131">
        <f t="shared" si="120"/>
        <v>8440.2764067127355</v>
      </c>
      <c r="AO235" s="131">
        <f t="shared" si="121"/>
        <v>0</v>
      </c>
      <c r="AP235" s="131">
        <f t="shared" si="122"/>
        <v>625468.90424481733</v>
      </c>
      <c r="AQ235" s="131">
        <f t="shared" si="123"/>
        <v>84116.318854886471</v>
      </c>
      <c r="AR235" s="131">
        <f t="shared" si="124"/>
        <v>9476.80157946693</v>
      </c>
      <c r="AS235" s="131">
        <f t="shared" si="125"/>
        <v>735878.7571569595</v>
      </c>
      <c r="AT235" s="131">
        <f t="shared" si="126"/>
        <v>49356.929911154984</v>
      </c>
      <c r="AU235" s="131">
        <f t="shared" si="127"/>
        <v>0</v>
      </c>
      <c r="AV235" s="131">
        <f t="shared" si="128"/>
        <v>2797162.3889437318</v>
      </c>
      <c r="AW235" s="131">
        <f t="shared" si="129"/>
        <v>62769.00296150049</v>
      </c>
      <c r="AX235" s="131">
        <f t="shared" si="130"/>
        <v>0</v>
      </c>
      <c r="AY235" s="131">
        <f t="shared" si="131"/>
        <v>1016.9792694965449</v>
      </c>
      <c r="AZ235" s="131">
        <f t="shared" si="132"/>
        <v>27392.546890424484</v>
      </c>
      <c r="BA235" s="131">
        <f t="shared" si="133"/>
        <v>31799.111549851925</v>
      </c>
      <c r="BB235" s="131">
        <f t="shared" si="134"/>
        <v>3731.4906219151035</v>
      </c>
      <c r="BC235" s="131">
        <f t="shared" si="135"/>
        <v>0</v>
      </c>
      <c r="BD235" s="131">
        <f t="shared" si="136"/>
        <v>497036.98223099706</v>
      </c>
      <c r="BE235" s="131">
        <f t="shared" si="137"/>
        <v>0</v>
      </c>
      <c r="BF235" s="131">
        <f t="shared" si="138"/>
        <v>1954.5903257650543</v>
      </c>
      <c r="BG235" s="131">
        <f t="shared" si="139"/>
        <v>0</v>
      </c>
      <c r="BH235" s="131">
        <f t="shared" si="140"/>
        <v>0</v>
      </c>
    </row>
    <row r="236" spans="1:60" x14ac:dyDescent="0.25">
      <c r="A236" s="295"/>
      <c r="B236" s="295"/>
      <c r="C236" s="4" t="s">
        <v>28</v>
      </c>
      <c r="D236" s="96">
        <f t="shared" si="106"/>
        <v>5</v>
      </c>
      <c r="E236" s="2">
        <v>2</v>
      </c>
      <c r="F236" s="2">
        <v>3</v>
      </c>
      <c r="G236" s="2">
        <v>0</v>
      </c>
      <c r="H236" s="2">
        <v>0</v>
      </c>
      <c r="I236" s="2">
        <v>0</v>
      </c>
      <c r="J236" s="2">
        <v>0</v>
      </c>
      <c r="K236" s="2">
        <v>0</v>
      </c>
      <c r="L236" s="2">
        <v>0</v>
      </c>
      <c r="M236" s="2">
        <v>0</v>
      </c>
      <c r="N236" s="2">
        <v>0</v>
      </c>
      <c r="O236" s="2">
        <v>0</v>
      </c>
      <c r="P236" s="2">
        <v>0</v>
      </c>
      <c r="Q236" s="2">
        <v>0</v>
      </c>
      <c r="R236" s="2">
        <v>0</v>
      </c>
      <c r="S236" s="2">
        <v>0</v>
      </c>
      <c r="T236" s="2">
        <v>0</v>
      </c>
      <c r="U236" s="2">
        <v>0</v>
      </c>
      <c r="V236" s="2">
        <v>0</v>
      </c>
      <c r="W236" s="2">
        <v>0</v>
      </c>
      <c r="X236" s="2">
        <v>0</v>
      </c>
      <c r="Y236" s="2">
        <v>0</v>
      </c>
      <c r="Z236" s="2">
        <v>0</v>
      </c>
      <c r="AA236" s="2">
        <f t="shared" si="107"/>
        <v>0</v>
      </c>
      <c r="AB236" s="129">
        <f t="shared" si="108"/>
        <v>166330.62314906219</v>
      </c>
      <c r="AC236" s="129">
        <f t="shared" si="109"/>
        <v>27675.546643632773</v>
      </c>
      <c r="AD236" s="130">
        <f t="shared" si="110"/>
        <v>153024.5693484699</v>
      </c>
      <c r="AE236" s="130">
        <f t="shared" si="111"/>
        <v>49111.549851924974</v>
      </c>
      <c r="AF236" s="130">
        <f t="shared" si="112"/>
        <v>13203.356367226061</v>
      </c>
      <c r="AG236" s="130">
        <f t="shared" si="113"/>
        <v>143913.67226061205</v>
      </c>
      <c r="AH236" s="130">
        <f t="shared" si="114"/>
        <v>0</v>
      </c>
      <c r="AI236" s="131">
        <f t="shared" si="115"/>
        <v>46467.829466929907</v>
      </c>
      <c r="AJ236" s="131">
        <f t="shared" si="116"/>
        <v>7767.5283810463961</v>
      </c>
      <c r="AK236" s="131">
        <f t="shared" si="117"/>
        <v>4099.9469397828234</v>
      </c>
      <c r="AL236" s="131">
        <f t="shared" si="118"/>
        <v>608.34155972359326</v>
      </c>
      <c r="AM236" s="131">
        <f t="shared" si="119"/>
        <v>538076.36722606118</v>
      </c>
      <c r="AN236" s="131">
        <f t="shared" si="120"/>
        <v>3516.7818361303061</v>
      </c>
      <c r="AO236" s="131">
        <f t="shared" si="121"/>
        <v>0</v>
      </c>
      <c r="AP236" s="131">
        <f t="shared" si="122"/>
        <v>260612.04343534057</v>
      </c>
      <c r="AQ236" s="131">
        <f t="shared" si="123"/>
        <v>35048.466189536033</v>
      </c>
      <c r="AR236" s="131">
        <f t="shared" si="124"/>
        <v>3948.6673247778872</v>
      </c>
      <c r="AS236" s="131">
        <f t="shared" si="125"/>
        <v>306616.14881539979</v>
      </c>
      <c r="AT236" s="131">
        <f t="shared" si="126"/>
        <v>20565.387462981242</v>
      </c>
      <c r="AU236" s="131">
        <f t="shared" si="127"/>
        <v>0</v>
      </c>
      <c r="AV236" s="131">
        <f t="shared" si="128"/>
        <v>1165484.3287265548</v>
      </c>
      <c r="AW236" s="131">
        <f t="shared" si="129"/>
        <v>26153.751233958537</v>
      </c>
      <c r="AX236" s="131">
        <f t="shared" si="130"/>
        <v>0</v>
      </c>
      <c r="AY236" s="131">
        <f t="shared" si="131"/>
        <v>423.74136229022702</v>
      </c>
      <c r="AZ236" s="131">
        <f t="shared" si="132"/>
        <v>11413.561204343534</v>
      </c>
      <c r="BA236" s="131">
        <f t="shared" si="133"/>
        <v>13249.629812438303</v>
      </c>
      <c r="BB236" s="131">
        <f t="shared" si="134"/>
        <v>1554.7877591312931</v>
      </c>
      <c r="BC236" s="131">
        <f t="shared" si="135"/>
        <v>0</v>
      </c>
      <c r="BD236" s="131">
        <f t="shared" si="136"/>
        <v>207098.74259624878</v>
      </c>
      <c r="BE236" s="131">
        <f t="shared" si="137"/>
        <v>0</v>
      </c>
      <c r="BF236" s="131">
        <f t="shared" si="138"/>
        <v>814.41263573543938</v>
      </c>
      <c r="BG236" s="131">
        <f t="shared" si="139"/>
        <v>0</v>
      </c>
      <c r="BH236" s="131">
        <f t="shared" si="140"/>
        <v>0</v>
      </c>
    </row>
    <row r="237" spans="1:60" x14ac:dyDescent="0.25">
      <c r="A237" s="295"/>
      <c r="B237" s="295"/>
      <c r="C237" s="4" t="s">
        <v>27</v>
      </c>
      <c r="D237" s="96">
        <f t="shared" si="106"/>
        <v>10</v>
      </c>
      <c r="E237" s="2">
        <v>3</v>
      </c>
      <c r="F237" s="2">
        <v>3</v>
      </c>
      <c r="G237" s="2">
        <v>3</v>
      </c>
      <c r="H237" s="2">
        <v>1</v>
      </c>
      <c r="I237" s="2">
        <v>0</v>
      </c>
      <c r="J237" s="2">
        <v>0</v>
      </c>
      <c r="K237" s="2">
        <v>0</v>
      </c>
      <c r="L237" s="2">
        <v>0</v>
      </c>
      <c r="M237" s="2">
        <v>0</v>
      </c>
      <c r="N237" s="2">
        <v>0</v>
      </c>
      <c r="O237" s="2">
        <v>0</v>
      </c>
      <c r="P237" s="2">
        <v>0</v>
      </c>
      <c r="Q237" s="2">
        <v>0</v>
      </c>
      <c r="R237" s="2">
        <v>0</v>
      </c>
      <c r="S237" s="2">
        <v>0</v>
      </c>
      <c r="T237" s="2">
        <v>0</v>
      </c>
      <c r="U237" s="2">
        <v>0</v>
      </c>
      <c r="V237" s="2">
        <v>0</v>
      </c>
      <c r="W237" s="2">
        <v>0</v>
      </c>
      <c r="X237" s="2">
        <v>0</v>
      </c>
      <c r="Y237" s="2">
        <v>0</v>
      </c>
      <c r="Z237" s="2">
        <v>0</v>
      </c>
      <c r="AA237" s="2">
        <f t="shared" si="107"/>
        <v>4</v>
      </c>
      <c r="AB237" s="129">
        <f t="shared" si="108"/>
        <v>332661.24629812437</v>
      </c>
      <c r="AC237" s="129">
        <f t="shared" si="109"/>
        <v>55351.093287265547</v>
      </c>
      <c r="AD237" s="130">
        <f t="shared" si="110"/>
        <v>306049.1386969398</v>
      </c>
      <c r="AE237" s="130">
        <f t="shared" si="111"/>
        <v>98223.099703849948</v>
      </c>
      <c r="AF237" s="130">
        <f t="shared" si="112"/>
        <v>26406.712734452121</v>
      </c>
      <c r="AG237" s="130">
        <f t="shared" si="113"/>
        <v>287827.34452122409</v>
      </c>
      <c r="AH237" s="130">
        <f t="shared" si="114"/>
        <v>0</v>
      </c>
      <c r="AI237" s="131">
        <f t="shared" si="115"/>
        <v>92935.658933859813</v>
      </c>
      <c r="AJ237" s="131">
        <f t="shared" si="116"/>
        <v>15535.056762092792</v>
      </c>
      <c r="AK237" s="131">
        <f t="shared" si="117"/>
        <v>8199.8938795656468</v>
      </c>
      <c r="AL237" s="131">
        <f t="shared" si="118"/>
        <v>1216.6831194471865</v>
      </c>
      <c r="AM237" s="131">
        <f t="shared" si="119"/>
        <v>1076152.7344521224</v>
      </c>
      <c r="AN237" s="131">
        <f t="shared" si="120"/>
        <v>7033.5636722606123</v>
      </c>
      <c r="AO237" s="131">
        <f t="shared" si="121"/>
        <v>0</v>
      </c>
      <c r="AP237" s="131">
        <f t="shared" si="122"/>
        <v>521224.08687068115</v>
      </c>
      <c r="AQ237" s="131">
        <f t="shared" si="123"/>
        <v>70096.932379072066</v>
      </c>
      <c r="AR237" s="131">
        <f t="shared" si="124"/>
        <v>7897.3346495557744</v>
      </c>
      <c r="AS237" s="131">
        <f t="shared" si="125"/>
        <v>613232.29763079959</v>
      </c>
      <c r="AT237" s="131">
        <f t="shared" si="126"/>
        <v>41130.774925962483</v>
      </c>
      <c r="AU237" s="131">
        <f t="shared" si="127"/>
        <v>0</v>
      </c>
      <c r="AV237" s="131">
        <f t="shared" si="128"/>
        <v>2330968.6574531095</v>
      </c>
      <c r="AW237" s="131">
        <f t="shared" si="129"/>
        <v>52307.502467917075</v>
      </c>
      <c r="AX237" s="131">
        <f t="shared" si="130"/>
        <v>0</v>
      </c>
      <c r="AY237" s="131">
        <f t="shared" si="131"/>
        <v>847.48272458045403</v>
      </c>
      <c r="AZ237" s="131">
        <f t="shared" si="132"/>
        <v>22827.122408687068</v>
      </c>
      <c r="BA237" s="131">
        <f t="shared" si="133"/>
        <v>26499.259624876606</v>
      </c>
      <c r="BB237" s="131">
        <f t="shared" si="134"/>
        <v>3109.5755182625862</v>
      </c>
      <c r="BC237" s="131">
        <f t="shared" si="135"/>
        <v>0</v>
      </c>
      <c r="BD237" s="131">
        <f t="shared" si="136"/>
        <v>414197.48519249755</v>
      </c>
      <c r="BE237" s="131">
        <f t="shared" si="137"/>
        <v>0</v>
      </c>
      <c r="BF237" s="131">
        <f t="shared" si="138"/>
        <v>1628.8252714708788</v>
      </c>
      <c r="BG237" s="131">
        <f t="shared" si="139"/>
        <v>0</v>
      </c>
      <c r="BH237" s="131">
        <f t="shared" si="140"/>
        <v>0</v>
      </c>
    </row>
    <row r="238" spans="1:60" x14ac:dyDescent="0.25">
      <c r="A238" s="295"/>
      <c r="B238" s="295"/>
      <c r="C238" s="4" t="s">
        <v>26</v>
      </c>
      <c r="D238" s="96">
        <f t="shared" si="106"/>
        <v>5</v>
      </c>
      <c r="E238" s="2">
        <v>2</v>
      </c>
      <c r="F238" s="2">
        <v>2</v>
      </c>
      <c r="G238" s="2">
        <v>1</v>
      </c>
      <c r="H238" s="2">
        <v>0</v>
      </c>
      <c r="I238" s="2">
        <v>0</v>
      </c>
      <c r="J238" s="2">
        <v>0</v>
      </c>
      <c r="K238" s="2">
        <v>0</v>
      </c>
      <c r="L238" s="2">
        <v>0</v>
      </c>
      <c r="M238" s="2">
        <v>0</v>
      </c>
      <c r="N238" s="2">
        <v>0</v>
      </c>
      <c r="O238" s="2">
        <v>0</v>
      </c>
      <c r="P238" s="2">
        <v>0</v>
      </c>
      <c r="Q238" s="2">
        <v>0</v>
      </c>
      <c r="R238" s="2">
        <v>0</v>
      </c>
      <c r="S238" s="2">
        <v>0</v>
      </c>
      <c r="T238" s="2">
        <v>0</v>
      </c>
      <c r="U238" s="2">
        <v>0</v>
      </c>
      <c r="V238" s="2">
        <v>0</v>
      </c>
      <c r="W238" s="2">
        <v>0</v>
      </c>
      <c r="X238" s="2">
        <v>0</v>
      </c>
      <c r="Y238" s="2">
        <v>0</v>
      </c>
      <c r="Z238" s="2">
        <v>0</v>
      </c>
      <c r="AA238" s="2">
        <f t="shared" si="107"/>
        <v>1</v>
      </c>
      <c r="AB238" s="129">
        <f t="shared" si="108"/>
        <v>166330.62314906219</v>
      </c>
      <c r="AC238" s="129">
        <f t="shared" si="109"/>
        <v>27675.546643632773</v>
      </c>
      <c r="AD238" s="130">
        <f t="shared" si="110"/>
        <v>153024.5693484699</v>
      </c>
      <c r="AE238" s="130">
        <f t="shared" si="111"/>
        <v>49111.549851924974</v>
      </c>
      <c r="AF238" s="130">
        <f t="shared" si="112"/>
        <v>13203.356367226061</v>
      </c>
      <c r="AG238" s="130">
        <f t="shared" si="113"/>
        <v>143913.67226061205</v>
      </c>
      <c r="AH238" s="130">
        <f t="shared" si="114"/>
        <v>0</v>
      </c>
      <c r="AI238" s="131">
        <f t="shared" si="115"/>
        <v>46467.829466929907</v>
      </c>
      <c r="AJ238" s="131">
        <f t="shared" si="116"/>
        <v>7767.5283810463961</v>
      </c>
      <c r="AK238" s="131">
        <f t="shared" si="117"/>
        <v>4099.9469397828234</v>
      </c>
      <c r="AL238" s="131">
        <f t="shared" si="118"/>
        <v>608.34155972359326</v>
      </c>
      <c r="AM238" s="131">
        <f t="shared" si="119"/>
        <v>538076.36722606118</v>
      </c>
      <c r="AN238" s="131">
        <f t="shared" si="120"/>
        <v>3516.7818361303061</v>
      </c>
      <c r="AO238" s="131">
        <f t="shared" si="121"/>
        <v>0</v>
      </c>
      <c r="AP238" s="131">
        <f t="shared" si="122"/>
        <v>260612.04343534057</v>
      </c>
      <c r="AQ238" s="131">
        <f t="shared" si="123"/>
        <v>35048.466189536033</v>
      </c>
      <c r="AR238" s="131">
        <f t="shared" si="124"/>
        <v>3948.6673247778872</v>
      </c>
      <c r="AS238" s="131">
        <f t="shared" si="125"/>
        <v>306616.14881539979</v>
      </c>
      <c r="AT238" s="131">
        <f t="shared" si="126"/>
        <v>20565.387462981242</v>
      </c>
      <c r="AU238" s="131">
        <f t="shared" si="127"/>
        <v>0</v>
      </c>
      <c r="AV238" s="131">
        <f t="shared" si="128"/>
        <v>1165484.3287265548</v>
      </c>
      <c r="AW238" s="131">
        <f t="shared" si="129"/>
        <v>26153.751233958537</v>
      </c>
      <c r="AX238" s="131">
        <f t="shared" si="130"/>
        <v>0</v>
      </c>
      <c r="AY238" s="131">
        <f t="shared" si="131"/>
        <v>423.74136229022702</v>
      </c>
      <c r="AZ238" s="131">
        <f t="shared" si="132"/>
        <v>11413.561204343534</v>
      </c>
      <c r="BA238" s="131">
        <f t="shared" si="133"/>
        <v>13249.629812438303</v>
      </c>
      <c r="BB238" s="131">
        <f t="shared" si="134"/>
        <v>1554.7877591312931</v>
      </c>
      <c r="BC238" s="131">
        <f t="shared" si="135"/>
        <v>0</v>
      </c>
      <c r="BD238" s="131">
        <f t="shared" si="136"/>
        <v>207098.74259624878</v>
      </c>
      <c r="BE238" s="131">
        <f t="shared" si="137"/>
        <v>0</v>
      </c>
      <c r="BF238" s="131">
        <f t="shared" si="138"/>
        <v>814.41263573543938</v>
      </c>
      <c r="BG238" s="131">
        <f t="shared" si="139"/>
        <v>0</v>
      </c>
      <c r="BH238" s="131">
        <f t="shared" si="140"/>
        <v>0</v>
      </c>
    </row>
    <row r="239" spans="1:60" ht="15" customHeight="1" x14ac:dyDescent="0.25">
      <c r="A239" s="295"/>
      <c r="B239" s="295"/>
      <c r="C239" s="4" t="s">
        <v>25</v>
      </c>
      <c r="D239" s="96">
        <f t="shared" si="106"/>
        <v>222</v>
      </c>
      <c r="E239" s="2">
        <v>2</v>
      </c>
      <c r="F239" s="2">
        <v>206</v>
      </c>
      <c r="G239" s="2">
        <v>1</v>
      </c>
      <c r="H239" s="2">
        <v>11</v>
      </c>
      <c r="I239" s="2">
        <v>0</v>
      </c>
      <c r="J239" s="2">
        <v>0</v>
      </c>
      <c r="K239" s="2">
        <v>0</v>
      </c>
      <c r="L239" s="2">
        <v>0</v>
      </c>
      <c r="M239" s="2">
        <v>0</v>
      </c>
      <c r="N239" s="2">
        <v>0</v>
      </c>
      <c r="O239" s="2">
        <v>0</v>
      </c>
      <c r="P239" s="2">
        <v>0</v>
      </c>
      <c r="Q239" s="2">
        <v>0</v>
      </c>
      <c r="R239" s="2">
        <v>0</v>
      </c>
      <c r="S239" s="2">
        <v>0</v>
      </c>
      <c r="T239" s="2">
        <v>0</v>
      </c>
      <c r="U239" s="2">
        <v>0</v>
      </c>
      <c r="V239" s="2">
        <v>0</v>
      </c>
      <c r="W239" s="2">
        <v>0</v>
      </c>
      <c r="X239" s="2">
        <v>0</v>
      </c>
      <c r="Y239" s="2">
        <v>0</v>
      </c>
      <c r="Z239" s="2">
        <v>2</v>
      </c>
      <c r="AA239" s="2">
        <f t="shared" si="107"/>
        <v>12</v>
      </c>
      <c r="AB239" s="129">
        <f t="shared" si="108"/>
        <v>7385079.667818361</v>
      </c>
      <c r="AC239" s="129">
        <f t="shared" si="109"/>
        <v>1228794.2709772952</v>
      </c>
      <c r="AD239" s="130">
        <f t="shared" si="110"/>
        <v>6794290.8790720627</v>
      </c>
      <c r="AE239" s="130">
        <f t="shared" si="111"/>
        <v>2180552.8134254687</v>
      </c>
      <c r="AF239" s="130">
        <f t="shared" si="112"/>
        <v>586229.02270483715</v>
      </c>
      <c r="AG239" s="130">
        <f t="shared" si="113"/>
        <v>6389767.0483711744</v>
      </c>
      <c r="AH239" s="130">
        <f t="shared" si="114"/>
        <v>0</v>
      </c>
      <c r="AI239" s="131">
        <f t="shared" si="115"/>
        <v>2063171.6283316878</v>
      </c>
      <c r="AJ239" s="131">
        <f t="shared" si="116"/>
        <v>344878.26011845999</v>
      </c>
      <c r="AK239" s="131">
        <f t="shared" si="117"/>
        <v>182037.64412635737</v>
      </c>
      <c r="AL239" s="131">
        <f t="shared" si="118"/>
        <v>27010.36525172754</v>
      </c>
      <c r="AM239" s="131">
        <f t="shared" si="119"/>
        <v>23890590.704837117</v>
      </c>
      <c r="AN239" s="131">
        <f t="shared" si="120"/>
        <v>156145.11352418561</v>
      </c>
      <c r="AO239" s="131">
        <f t="shared" si="121"/>
        <v>0</v>
      </c>
      <c r="AP239" s="131">
        <f t="shared" si="122"/>
        <v>11571174.728529122</v>
      </c>
      <c r="AQ239" s="131">
        <f t="shared" si="123"/>
        <v>1556151.8988153997</v>
      </c>
      <c r="AR239" s="131">
        <f t="shared" si="124"/>
        <v>175320.8292201382</v>
      </c>
      <c r="AS239" s="131">
        <f t="shared" si="125"/>
        <v>13613757.00740375</v>
      </c>
      <c r="AT239" s="131">
        <f t="shared" si="126"/>
        <v>913103.20335636719</v>
      </c>
      <c r="AU239" s="131">
        <f t="shared" si="127"/>
        <v>0</v>
      </c>
      <c r="AV239" s="131">
        <f t="shared" si="128"/>
        <v>51747504.195459031</v>
      </c>
      <c r="AW239" s="131">
        <f t="shared" si="129"/>
        <v>1161226.554787759</v>
      </c>
      <c r="AX239" s="131">
        <f t="shared" si="130"/>
        <v>0</v>
      </c>
      <c r="AY239" s="131">
        <f t="shared" si="131"/>
        <v>18814.116485686081</v>
      </c>
      <c r="AZ239" s="131">
        <f t="shared" si="132"/>
        <v>506762.11747285293</v>
      </c>
      <c r="BA239" s="131">
        <f t="shared" si="133"/>
        <v>588283.56367226061</v>
      </c>
      <c r="BB239" s="131">
        <f t="shared" si="134"/>
        <v>69032.576505429417</v>
      </c>
      <c r="BC239" s="131">
        <f t="shared" si="135"/>
        <v>0</v>
      </c>
      <c r="BD239" s="131">
        <f t="shared" si="136"/>
        <v>9195184.1712734457</v>
      </c>
      <c r="BE239" s="131">
        <f t="shared" si="137"/>
        <v>0</v>
      </c>
      <c r="BF239" s="131">
        <f t="shared" si="138"/>
        <v>36159.921026653508</v>
      </c>
      <c r="BG239" s="131">
        <f t="shared" si="139"/>
        <v>0</v>
      </c>
      <c r="BH239" s="131">
        <f t="shared" si="140"/>
        <v>0</v>
      </c>
    </row>
    <row r="240" spans="1:60" x14ac:dyDescent="0.25">
      <c r="A240" s="295"/>
      <c r="B240" s="295"/>
      <c r="C240" s="4" t="s">
        <v>24</v>
      </c>
      <c r="D240" s="96">
        <f t="shared" si="106"/>
        <v>7</v>
      </c>
      <c r="E240" s="2">
        <v>2</v>
      </c>
      <c r="F240" s="2">
        <v>4</v>
      </c>
      <c r="G240" s="2">
        <v>0</v>
      </c>
      <c r="H240" s="2">
        <v>1</v>
      </c>
      <c r="I240" s="2">
        <v>0</v>
      </c>
      <c r="J240" s="2">
        <v>0</v>
      </c>
      <c r="K240" s="2">
        <v>0</v>
      </c>
      <c r="L240" s="2">
        <v>0</v>
      </c>
      <c r="M240" s="2">
        <v>0</v>
      </c>
      <c r="N240" s="2">
        <v>0</v>
      </c>
      <c r="O240" s="2">
        <v>0</v>
      </c>
      <c r="P240" s="2">
        <v>0</v>
      </c>
      <c r="Q240" s="2">
        <v>0</v>
      </c>
      <c r="R240" s="2">
        <v>0</v>
      </c>
      <c r="S240" s="2">
        <v>0</v>
      </c>
      <c r="T240" s="2">
        <v>0</v>
      </c>
      <c r="U240" s="2">
        <v>0</v>
      </c>
      <c r="V240" s="2">
        <v>0</v>
      </c>
      <c r="W240" s="2">
        <v>0</v>
      </c>
      <c r="X240" s="2">
        <v>0</v>
      </c>
      <c r="Y240" s="2">
        <v>0</v>
      </c>
      <c r="Z240" s="2">
        <v>0</v>
      </c>
      <c r="AA240" s="2">
        <f t="shared" si="107"/>
        <v>1</v>
      </c>
      <c r="AB240" s="129">
        <f t="shared" si="108"/>
        <v>232862.87240868708</v>
      </c>
      <c r="AC240" s="129">
        <f t="shared" si="109"/>
        <v>38745.765301085885</v>
      </c>
      <c r="AD240" s="130">
        <f t="shared" si="110"/>
        <v>214234.39708785783</v>
      </c>
      <c r="AE240" s="130">
        <f t="shared" si="111"/>
        <v>68756.169792694971</v>
      </c>
      <c r="AF240" s="130">
        <f t="shared" si="112"/>
        <v>18484.698914116485</v>
      </c>
      <c r="AG240" s="130">
        <f t="shared" si="113"/>
        <v>201479.14116485685</v>
      </c>
      <c r="AH240" s="130">
        <f t="shared" si="114"/>
        <v>0</v>
      </c>
      <c r="AI240" s="131">
        <f t="shared" si="115"/>
        <v>65054.961253701869</v>
      </c>
      <c r="AJ240" s="131">
        <f t="shared" si="116"/>
        <v>10874.539733464955</v>
      </c>
      <c r="AK240" s="131">
        <f t="shared" si="117"/>
        <v>5739.9257156959529</v>
      </c>
      <c r="AL240" s="131">
        <f t="shared" si="118"/>
        <v>851.67818361303057</v>
      </c>
      <c r="AM240" s="131">
        <f t="shared" si="119"/>
        <v>753306.91411648563</v>
      </c>
      <c r="AN240" s="131">
        <f t="shared" si="120"/>
        <v>4923.4945705824284</v>
      </c>
      <c r="AO240" s="131">
        <f t="shared" si="121"/>
        <v>0</v>
      </c>
      <c r="AP240" s="131">
        <f t="shared" si="122"/>
        <v>364856.86080947681</v>
      </c>
      <c r="AQ240" s="131">
        <f t="shared" si="123"/>
        <v>49067.852665350438</v>
      </c>
      <c r="AR240" s="131">
        <f t="shared" si="124"/>
        <v>5528.1342546890419</v>
      </c>
      <c r="AS240" s="131">
        <f t="shared" si="125"/>
        <v>429262.60834155971</v>
      </c>
      <c r="AT240" s="131">
        <f t="shared" si="126"/>
        <v>28791.542448173743</v>
      </c>
      <c r="AU240" s="131">
        <f t="shared" si="127"/>
        <v>0</v>
      </c>
      <c r="AV240" s="131">
        <f t="shared" si="128"/>
        <v>1631678.0602171768</v>
      </c>
      <c r="AW240" s="131">
        <f t="shared" si="129"/>
        <v>36615.251727541952</v>
      </c>
      <c r="AX240" s="131">
        <f t="shared" si="130"/>
        <v>0</v>
      </c>
      <c r="AY240" s="131">
        <f t="shared" si="131"/>
        <v>593.2379072063178</v>
      </c>
      <c r="AZ240" s="131">
        <f t="shared" si="132"/>
        <v>15978.985686080949</v>
      </c>
      <c r="BA240" s="131">
        <f t="shared" si="133"/>
        <v>18549.481737413622</v>
      </c>
      <c r="BB240" s="131">
        <f t="shared" si="134"/>
        <v>2176.7028627838104</v>
      </c>
      <c r="BC240" s="131">
        <f t="shared" si="135"/>
        <v>0</v>
      </c>
      <c r="BD240" s="131">
        <f t="shared" si="136"/>
        <v>289938.23963474832</v>
      </c>
      <c r="BE240" s="131">
        <f t="shared" si="137"/>
        <v>0</v>
      </c>
      <c r="BF240" s="131">
        <f t="shared" si="138"/>
        <v>1140.1776900296152</v>
      </c>
      <c r="BG240" s="131">
        <f t="shared" si="139"/>
        <v>0</v>
      </c>
      <c r="BH240" s="131">
        <f t="shared" si="140"/>
        <v>0</v>
      </c>
    </row>
    <row r="241" spans="1:60" x14ac:dyDescent="0.25">
      <c r="A241" s="295"/>
      <c r="B241" s="295"/>
      <c r="C241" s="4" t="s">
        <v>23</v>
      </c>
      <c r="D241" s="96">
        <f t="shared" si="106"/>
        <v>6</v>
      </c>
      <c r="E241" s="2">
        <v>2</v>
      </c>
      <c r="F241" s="2">
        <v>2</v>
      </c>
      <c r="G241" s="2">
        <v>1</v>
      </c>
      <c r="H241" s="2">
        <v>1</v>
      </c>
      <c r="I241" s="2">
        <v>0</v>
      </c>
      <c r="J241" s="2">
        <v>0</v>
      </c>
      <c r="K241" s="2">
        <v>0</v>
      </c>
      <c r="L241" s="2">
        <v>0</v>
      </c>
      <c r="M241" s="2">
        <v>0</v>
      </c>
      <c r="N241" s="2">
        <v>0</v>
      </c>
      <c r="O241" s="2">
        <v>0</v>
      </c>
      <c r="P241" s="2">
        <v>0</v>
      </c>
      <c r="Q241" s="2">
        <v>0</v>
      </c>
      <c r="R241" s="2">
        <v>0</v>
      </c>
      <c r="S241" s="2">
        <v>0</v>
      </c>
      <c r="T241" s="2">
        <v>0</v>
      </c>
      <c r="U241" s="2">
        <v>0</v>
      </c>
      <c r="V241" s="2">
        <v>0</v>
      </c>
      <c r="W241" s="2">
        <v>0</v>
      </c>
      <c r="X241" s="2">
        <v>0</v>
      </c>
      <c r="Y241" s="2">
        <v>0</v>
      </c>
      <c r="Z241" s="2">
        <v>0</v>
      </c>
      <c r="AA241" s="2">
        <f t="shared" si="107"/>
        <v>2</v>
      </c>
      <c r="AB241" s="129">
        <f t="shared" si="108"/>
        <v>199596.74777887465</v>
      </c>
      <c r="AC241" s="129">
        <f t="shared" si="109"/>
        <v>33210.655972359331</v>
      </c>
      <c r="AD241" s="130">
        <f t="shared" si="110"/>
        <v>183629.48321816386</v>
      </c>
      <c r="AE241" s="130">
        <f t="shared" si="111"/>
        <v>58933.859822309969</v>
      </c>
      <c r="AF241" s="130">
        <f t="shared" si="112"/>
        <v>15844.027640671273</v>
      </c>
      <c r="AG241" s="130">
        <f t="shared" si="113"/>
        <v>172696.40671273443</v>
      </c>
      <c r="AH241" s="130">
        <f t="shared" si="114"/>
        <v>0</v>
      </c>
      <c r="AI241" s="131">
        <f t="shared" si="115"/>
        <v>55761.395360315888</v>
      </c>
      <c r="AJ241" s="131">
        <f t="shared" si="116"/>
        <v>9321.0340572556761</v>
      </c>
      <c r="AK241" s="131">
        <f t="shared" si="117"/>
        <v>4919.9363277393877</v>
      </c>
      <c r="AL241" s="131">
        <f t="shared" si="118"/>
        <v>730.00987166831192</v>
      </c>
      <c r="AM241" s="131">
        <f t="shared" si="119"/>
        <v>645691.64067127346</v>
      </c>
      <c r="AN241" s="131">
        <f t="shared" si="120"/>
        <v>4220.1382033563677</v>
      </c>
      <c r="AO241" s="131">
        <f t="shared" si="121"/>
        <v>0</v>
      </c>
      <c r="AP241" s="131">
        <f t="shared" si="122"/>
        <v>312734.45212240866</v>
      </c>
      <c r="AQ241" s="131">
        <f t="shared" si="123"/>
        <v>42058.159427443235</v>
      </c>
      <c r="AR241" s="131">
        <f t="shared" si="124"/>
        <v>4738.400789733465</v>
      </c>
      <c r="AS241" s="131">
        <f t="shared" si="125"/>
        <v>367939.37857847975</v>
      </c>
      <c r="AT241" s="131">
        <f t="shared" si="126"/>
        <v>24678.464955577492</v>
      </c>
      <c r="AU241" s="131">
        <f t="shared" si="127"/>
        <v>0</v>
      </c>
      <c r="AV241" s="131">
        <f t="shared" si="128"/>
        <v>1398581.1944718659</v>
      </c>
      <c r="AW241" s="131">
        <f t="shared" si="129"/>
        <v>31384.501480750245</v>
      </c>
      <c r="AX241" s="131">
        <f t="shared" si="130"/>
        <v>0</v>
      </c>
      <c r="AY241" s="131">
        <f t="shared" si="131"/>
        <v>508.48963474827247</v>
      </c>
      <c r="AZ241" s="131">
        <f t="shared" si="132"/>
        <v>13696.273445212242</v>
      </c>
      <c r="BA241" s="131">
        <f t="shared" si="133"/>
        <v>15899.555774925962</v>
      </c>
      <c r="BB241" s="131">
        <f t="shared" si="134"/>
        <v>1865.7453109575517</v>
      </c>
      <c r="BC241" s="131">
        <f t="shared" si="135"/>
        <v>0</v>
      </c>
      <c r="BD241" s="131">
        <f t="shared" si="136"/>
        <v>248518.49111549853</v>
      </c>
      <c r="BE241" s="131">
        <f t="shared" si="137"/>
        <v>0</v>
      </c>
      <c r="BF241" s="131">
        <f t="shared" si="138"/>
        <v>977.29516288252717</v>
      </c>
      <c r="BG241" s="131">
        <f t="shared" si="139"/>
        <v>0</v>
      </c>
      <c r="BH241" s="131">
        <f t="shared" si="140"/>
        <v>0</v>
      </c>
    </row>
    <row r="242" spans="1:60" x14ac:dyDescent="0.25">
      <c r="A242" s="295"/>
      <c r="B242" s="295"/>
      <c r="C242" s="4" t="s">
        <v>22</v>
      </c>
      <c r="D242" s="96">
        <f t="shared" si="106"/>
        <v>6</v>
      </c>
      <c r="E242" s="2">
        <v>2</v>
      </c>
      <c r="F242" s="2">
        <v>3</v>
      </c>
      <c r="G242" s="2">
        <v>0</v>
      </c>
      <c r="H242" s="2">
        <v>1</v>
      </c>
      <c r="I242" s="2">
        <v>0</v>
      </c>
      <c r="J242" s="2">
        <v>0</v>
      </c>
      <c r="K242" s="2">
        <v>0</v>
      </c>
      <c r="L242" s="2">
        <v>0</v>
      </c>
      <c r="M242" s="2">
        <v>0</v>
      </c>
      <c r="N242" s="2">
        <v>0</v>
      </c>
      <c r="O242" s="2">
        <v>0</v>
      </c>
      <c r="P242" s="2">
        <v>0</v>
      </c>
      <c r="Q242" s="2">
        <v>0</v>
      </c>
      <c r="R242" s="2">
        <v>0</v>
      </c>
      <c r="S242" s="2">
        <v>0</v>
      </c>
      <c r="T242" s="2">
        <v>0</v>
      </c>
      <c r="U242" s="2">
        <v>0</v>
      </c>
      <c r="V242" s="2">
        <v>0</v>
      </c>
      <c r="W242" s="2">
        <v>0</v>
      </c>
      <c r="X242" s="2">
        <v>0</v>
      </c>
      <c r="Y242" s="2">
        <v>0</v>
      </c>
      <c r="Z242" s="2">
        <v>0</v>
      </c>
      <c r="AA242" s="2">
        <f t="shared" si="107"/>
        <v>1</v>
      </c>
      <c r="AB242" s="129">
        <f t="shared" si="108"/>
        <v>199596.74777887465</v>
      </c>
      <c r="AC242" s="129">
        <f t="shared" si="109"/>
        <v>33210.655972359331</v>
      </c>
      <c r="AD242" s="130">
        <f t="shared" si="110"/>
        <v>183629.48321816386</v>
      </c>
      <c r="AE242" s="130">
        <f t="shared" si="111"/>
        <v>58933.859822309969</v>
      </c>
      <c r="AF242" s="130">
        <f t="shared" si="112"/>
        <v>15844.027640671273</v>
      </c>
      <c r="AG242" s="130">
        <f t="shared" si="113"/>
        <v>172696.40671273443</v>
      </c>
      <c r="AH242" s="130">
        <f t="shared" si="114"/>
        <v>0</v>
      </c>
      <c r="AI242" s="131">
        <f t="shared" si="115"/>
        <v>55761.395360315888</v>
      </c>
      <c r="AJ242" s="131">
        <f t="shared" si="116"/>
        <v>9321.0340572556761</v>
      </c>
      <c r="AK242" s="131">
        <f t="shared" si="117"/>
        <v>4919.9363277393877</v>
      </c>
      <c r="AL242" s="131">
        <f t="shared" si="118"/>
        <v>730.00987166831192</v>
      </c>
      <c r="AM242" s="131">
        <f t="shared" si="119"/>
        <v>645691.64067127346</v>
      </c>
      <c r="AN242" s="131">
        <f t="shared" si="120"/>
        <v>4220.1382033563677</v>
      </c>
      <c r="AO242" s="131">
        <f t="shared" si="121"/>
        <v>0</v>
      </c>
      <c r="AP242" s="131">
        <f t="shared" si="122"/>
        <v>312734.45212240866</v>
      </c>
      <c r="AQ242" s="131">
        <f t="shared" si="123"/>
        <v>42058.159427443235</v>
      </c>
      <c r="AR242" s="131">
        <f t="shared" si="124"/>
        <v>4738.400789733465</v>
      </c>
      <c r="AS242" s="131">
        <f t="shared" si="125"/>
        <v>367939.37857847975</v>
      </c>
      <c r="AT242" s="131">
        <f t="shared" si="126"/>
        <v>24678.464955577492</v>
      </c>
      <c r="AU242" s="131">
        <f t="shared" si="127"/>
        <v>0</v>
      </c>
      <c r="AV242" s="131">
        <f t="shared" si="128"/>
        <v>1398581.1944718659</v>
      </c>
      <c r="AW242" s="131">
        <f t="shared" si="129"/>
        <v>31384.501480750245</v>
      </c>
      <c r="AX242" s="131">
        <f t="shared" si="130"/>
        <v>0</v>
      </c>
      <c r="AY242" s="131">
        <f t="shared" si="131"/>
        <v>508.48963474827247</v>
      </c>
      <c r="AZ242" s="131">
        <f t="shared" si="132"/>
        <v>13696.273445212242</v>
      </c>
      <c r="BA242" s="131">
        <f t="shared" si="133"/>
        <v>15899.555774925962</v>
      </c>
      <c r="BB242" s="131">
        <f t="shared" si="134"/>
        <v>1865.7453109575517</v>
      </c>
      <c r="BC242" s="131">
        <f t="shared" si="135"/>
        <v>0</v>
      </c>
      <c r="BD242" s="131">
        <f t="shared" si="136"/>
        <v>248518.49111549853</v>
      </c>
      <c r="BE242" s="131">
        <f t="shared" si="137"/>
        <v>0</v>
      </c>
      <c r="BF242" s="131">
        <f t="shared" si="138"/>
        <v>977.29516288252717</v>
      </c>
      <c r="BG242" s="131">
        <f t="shared" si="139"/>
        <v>0</v>
      </c>
      <c r="BH242" s="131">
        <f t="shared" si="140"/>
        <v>0</v>
      </c>
    </row>
    <row r="243" spans="1:60" x14ac:dyDescent="0.25">
      <c r="A243" s="295"/>
      <c r="B243" s="295"/>
      <c r="C243" s="4" t="s">
        <v>21</v>
      </c>
      <c r="D243" s="96">
        <f t="shared" si="106"/>
        <v>4</v>
      </c>
      <c r="E243" s="2">
        <v>2</v>
      </c>
      <c r="F243" s="2">
        <v>2</v>
      </c>
      <c r="G243" s="2">
        <v>0</v>
      </c>
      <c r="H243" s="2">
        <v>0</v>
      </c>
      <c r="I243" s="2">
        <v>0</v>
      </c>
      <c r="J243" s="2">
        <v>0</v>
      </c>
      <c r="K243" s="2">
        <v>0</v>
      </c>
      <c r="L243" s="2">
        <v>0</v>
      </c>
      <c r="M243" s="2">
        <v>0</v>
      </c>
      <c r="N243" s="2">
        <v>0</v>
      </c>
      <c r="O243" s="2">
        <v>0</v>
      </c>
      <c r="P243" s="2">
        <v>0</v>
      </c>
      <c r="Q243" s="2">
        <v>0</v>
      </c>
      <c r="R243" s="2">
        <v>0</v>
      </c>
      <c r="S243" s="2">
        <v>0</v>
      </c>
      <c r="T243" s="2">
        <v>0</v>
      </c>
      <c r="U243" s="2">
        <v>0</v>
      </c>
      <c r="V243" s="2">
        <v>0</v>
      </c>
      <c r="W243" s="2">
        <v>0</v>
      </c>
      <c r="X243" s="2">
        <v>0</v>
      </c>
      <c r="Y243" s="2">
        <v>0</v>
      </c>
      <c r="Z243" s="2">
        <v>0</v>
      </c>
      <c r="AA243" s="2">
        <f t="shared" si="107"/>
        <v>0</v>
      </c>
      <c r="AB243" s="129">
        <f t="shared" si="108"/>
        <v>133064.49851924976</v>
      </c>
      <c r="AC243" s="129">
        <f t="shared" si="109"/>
        <v>22140.437314906219</v>
      </c>
      <c r="AD243" s="130">
        <f t="shared" si="110"/>
        <v>122419.65547877591</v>
      </c>
      <c r="AE243" s="130">
        <f t="shared" si="111"/>
        <v>39289.239881539979</v>
      </c>
      <c r="AF243" s="130">
        <f t="shared" si="112"/>
        <v>10562.685093780849</v>
      </c>
      <c r="AG243" s="130">
        <f t="shared" si="113"/>
        <v>115130.93780848963</v>
      </c>
      <c r="AH243" s="130">
        <f t="shared" si="114"/>
        <v>0</v>
      </c>
      <c r="AI243" s="131">
        <f t="shared" si="115"/>
        <v>37174.263573543925</v>
      </c>
      <c r="AJ243" s="131">
        <f t="shared" si="116"/>
        <v>6214.0227048371171</v>
      </c>
      <c r="AK243" s="131">
        <f t="shared" si="117"/>
        <v>3279.9575518262586</v>
      </c>
      <c r="AL243" s="131">
        <f t="shared" si="118"/>
        <v>486.67324777887461</v>
      </c>
      <c r="AM243" s="131">
        <f t="shared" si="119"/>
        <v>430461.09378084895</v>
      </c>
      <c r="AN243" s="131">
        <f t="shared" si="120"/>
        <v>2813.425468904245</v>
      </c>
      <c r="AO243" s="131">
        <f t="shared" si="121"/>
        <v>0</v>
      </c>
      <c r="AP243" s="131">
        <f t="shared" si="122"/>
        <v>208489.63474827245</v>
      </c>
      <c r="AQ243" s="131">
        <f t="shared" si="123"/>
        <v>28038.772951628824</v>
      </c>
      <c r="AR243" s="131">
        <f t="shared" si="124"/>
        <v>3158.9338598223098</v>
      </c>
      <c r="AS243" s="131">
        <f t="shared" si="125"/>
        <v>245292.91905231983</v>
      </c>
      <c r="AT243" s="131">
        <f t="shared" si="126"/>
        <v>16452.309970384995</v>
      </c>
      <c r="AU243" s="131">
        <f t="shared" si="127"/>
        <v>0</v>
      </c>
      <c r="AV243" s="131">
        <f t="shared" si="128"/>
        <v>932387.46298124385</v>
      </c>
      <c r="AW243" s="131">
        <f t="shared" si="129"/>
        <v>20923.00098716683</v>
      </c>
      <c r="AX243" s="131">
        <f t="shared" si="130"/>
        <v>0</v>
      </c>
      <c r="AY243" s="131">
        <f t="shared" si="131"/>
        <v>338.99308983218162</v>
      </c>
      <c r="AZ243" s="131">
        <f t="shared" si="132"/>
        <v>9130.8489634748275</v>
      </c>
      <c r="BA243" s="131">
        <f t="shared" si="133"/>
        <v>10599.703849950642</v>
      </c>
      <c r="BB243" s="131">
        <f t="shared" si="134"/>
        <v>1243.8302073050345</v>
      </c>
      <c r="BC243" s="131">
        <f t="shared" si="135"/>
        <v>0</v>
      </c>
      <c r="BD243" s="131">
        <f t="shared" si="136"/>
        <v>165678.99407699902</v>
      </c>
      <c r="BE243" s="131">
        <f t="shared" si="137"/>
        <v>0</v>
      </c>
      <c r="BF243" s="131">
        <f t="shared" si="138"/>
        <v>651.53010858835148</v>
      </c>
      <c r="BG243" s="131">
        <f t="shared" si="139"/>
        <v>0</v>
      </c>
      <c r="BH243" s="131">
        <f t="shared" si="140"/>
        <v>0</v>
      </c>
    </row>
    <row r="244" spans="1:60" x14ac:dyDescent="0.25">
      <c r="A244" s="290"/>
      <c r="B244" s="290"/>
      <c r="C244" s="4" t="s">
        <v>20</v>
      </c>
      <c r="D244" s="96">
        <f t="shared" si="106"/>
        <v>4</v>
      </c>
      <c r="E244" s="2">
        <v>2</v>
      </c>
      <c r="F244" s="2">
        <v>2</v>
      </c>
      <c r="G244" s="2">
        <v>0</v>
      </c>
      <c r="H244" s="2">
        <v>0</v>
      </c>
      <c r="I244" s="2">
        <v>0</v>
      </c>
      <c r="J244" s="2">
        <v>0</v>
      </c>
      <c r="K244" s="2">
        <v>0</v>
      </c>
      <c r="L244" s="2">
        <v>0</v>
      </c>
      <c r="M244" s="2">
        <v>0</v>
      </c>
      <c r="N244" s="2">
        <v>0</v>
      </c>
      <c r="O244" s="2">
        <v>0</v>
      </c>
      <c r="P244" s="2">
        <v>0</v>
      </c>
      <c r="Q244" s="2">
        <v>0</v>
      </c>
      <c r="R244" s="2">
        <v>0</v>
      </c>
      <c r="S244" s="2">
        <v>0</v>
      </c>
      <c r="T244" s="2">
        <v>0</v>
      </c>
      <c r="U244" s="2">
        <v>0</v>
      </c>
      <c r="V244" s="2">
        <v>0</v>
      </c>
      <c r="W244" s="2">
        <v>0</v>
      </c>
      <c r="X244" s="2">
        <v>0</v>
      </c>
      <c r="Y244" s="2">
        <v>0</v>
      </c>
      <c r="Z244" s="2">
        <v>0</v>
      </c>
      <c r="AA244" s="2">
        <f t="shared" si="107"/>
        <v>0</v>
      </c>
      <c r="AB244" s="129">
        <f t="shared" si="108"/>
        <v>133064.49851924976</v>
      </c>
      <c r="AC244" s="129">
        <f t="shared" si="109"/>
        <v>22140.437314906219</v>
      </c>
      <c r="AD244" s="130">
        <f t="shared" si="110"/>
        <v>122419.65547877591</v>
      </c>
      <c r="AE244" s="130">
        <f t="shared" si="111"/>
        <v>39289.239881539979</v>
      </c>
      <c r="AF244" s="130">
        <f t="shared" si="112"/>
        <v>10562.685093780849</v>
      </c>
      <c r="AG244" s="130">
        <f t="shared" si="113"/>
        <v>115130.93780848963</v>
      </c>
      <c r="AH244" s="130">
        <f t="shared" si="114"/>
        <v>0</v>
      </c>
      <c r="AI244" s="131">
        <f t="shared" si="115"/>
        <v>37174.263573543925</v>
      </c>
      <c r="AJ244" s="131">
        <f t="shared" si="116"/>
        <v>6214.0227048371171</v>
      </c>
      <c r="AK244" s="131">
        <f t="shared" si="117"/>
        <v>3279.9575518262586</v>
      </c>
      <c r="AL244" s="131">
        <f t="shared" si="118"/>
        <v>486.67324777887461</v>
      </c>
      <c r="AM244" s="131">
        <f t="shared" si="119"/>
        <v>430461.09378084895</v>
      </c>
      <c r="AN244" s="131">
        <f t="shared" si="120"/>
        <v>2813.425468904245</v>
      </c>
      <c r="AO244" s="131">
        <f t="shared" si="121"/>
        <v>0</v>
      </c>
      <c r="AP244" s="131">
        <f t="shared" si="122"/>
        <v>208489.63474827245</v>
      </c>
      <c r="AQ244" s="131">
        <f t="shared" si="123"/>
        <v>28038.772951628824</v>
      </c>
      <c r="AR244" s="131">
        <f t="shared" si="124"/>
        <v>3158.9338598223098</v>
      </c>
      <c r="AS244" s="131">
        <f t="shared" si="125"/>
        <v>245292.91905231983</v>
      </c>
      <c r="AT244" s="131">
        <f t="shared" si="126"/>
        <v>16452.309970384995</v>
      </c>
      <c r="AU244" s="131">
        <f t="shared" si="127"/>
        <v>0</v>
      </c>
      <c r="AV244" s="131">
        <f t="shared" si="128"/>
        <v>932387.46298124385</v>
      </c>
      <c r="AW244" s="131">
        <f t="shared" si="129"/>
        <v>20923.00098716683</v>
      </c>
      <c r="AX244" s="131">
        <f t="shared" si="130"/>
        <v>0</v>
      </c>
      <c r="AY244" s="131">
        <f t="shared" si="131"/>
        <v>338.99308983218162</v>
      </c>
      <c r="AZ244" s="131">
        <f t="shared" si="132"/>
        <v>9130.8489634748275</v>
      </c>
      <c r="BA244" s="131">
        <f t="shared" si="133"/>
        <v>10599.703849950642</v>
      </c>
      <c r="BB244" s="131">
        <f t="shared" si="134"/>
        <v>1243.8302073050345</v>
      </c>
      <c r="BC244" s="131">
        <f t="shared" si="135"/>
        <v>0</v>
      </c>
      <c r="BD244" s="131">
        <f t="shared" si="136"/>
        <v>165678.99407699902</v>
      </c>
      <c r="BE244" s="131">
        <f t="shared" si="137"/>
        <v>0</v>
      </c>
      <c r="BF244" s="131">
        <f t="shared" si="138"/>
        <v>651.53010858835148</v>
      </c>
      <c r="BG244" s="131">
        <f t="shared" si="139"/>
        <v>0</v>
      </c>
      <c r="BH244" s="131">
        <f t="shared" si="140"/>
        <v>0</v>
      </c>
    </row>
    <row r="245" spans="1:60" x14ac:dyDescent="0.25">
      <c r="A245" s="294" t="s">
        <v>19</v>
      </c>
      <c r="B245" s="297">
        <v>103</v>
      </c>
      <c r="C245" s="4" t="s">
        <v>18</v>
      </c>
      <c r="D245" s="96">
        <f t="shared" si="106"/>
        <v>27</v>
      </c>
      <c r="E245" s="2">
        <v>2</v>
      </c>
      <c r="F245" s="2">
        <v>19</v>
      </c>
      <c r="G245" s="2">
        <v>2</v>
      </c>
      <c r="H245" s="2">
        <v>4</v>
      </c>
      <c r="I245" s="2">
        <v>0</v>
      </c>
      <c r="J245" s="2">
        <v>0</v>
      </c>
      <c r="K245" s="2">
        <v>0</v>
      </c>
      <c r="L245" s="2">
        <v>0</v>
      </c>
      <c r="M245" s="2">
        <v>0</v>
      </c>
      <c r="N245" s="2">
        <v>0</v>
      </c>
      <c r="O245" s="2">
        <v>0</v>
      </c>
      <c r="P245" s="2">
        <v>0</v>
      </c>
      <c r="Q245" s="2">
        <v>0</v>
      </c>
      <c r="R245" s="2">
        <v>0</v>
      </c>
      <c r="S245" s="2">
        <v>0</v>
      </c>
      <c r="T245" s="2">
        <v>0</v>
      </c>
      <c r="U245" s="2">
        <v>0</v>
      </c>
      <c r="V245" s="2">
        <v>0</v>
      </c>
      <c r="W245" s="2">
        <v>0</v>
      </c>
      <c r="X245" s="2">
        <v>0</v>
      </c>
      <c r="Y245" s="2">
        <v>0</v>
      </c>
      <c r="Z245" s="2">
        <v>0</v>
      </c>
      <c r="AA245" s="2">
        <f t="shared" si="107"/>
        <v>6</v>
      </c>
      <c r="AB245" s="129">
        <f t="shared" si="108"/>
        <v>898185.36500493588</v>
      </c>
      <c r="AC245" s="129">
        <f t="shared" si="109"/>
        <v>149447.95187561697</v>
      </c>
      <c r="AD245" s="130">
        <f t="shared" si="110"/>
        <v>826332.67448173743</v>
      </c>
      <c r="AE245" s="130">
        <f t="shared" si="111"/>
        <v>265202.36920039484</v>
      </c>
      <c r="AF245" s="130">
        <f t="shared" si="112"/>
        <v>71298.124383020724</v>
      </c>
      <c r="AG245" s="130">
        <f t="shared" si="113"/>
        <v>777133.83020730503</v>
      </c>
      <c r="AH245" s="130">
        <f t="shared" si="114"/>
        <v>0</v>
      </c>
      <c r="AI245" s="131">
        <f t="shared" si="115"/>
        <v>250926.27912142151</v>
      </c>
      <c r="AJ245" s="131">
        <f t="shared" si="116"/>
        <v>41944.653257650541</v>
      </c>
      <c r="AK245" s="131">
        <f t="shared" si="117"/>
        <v>22139.713474827247</v>
      </c>
      <c r="AL245" s="131">
        <f t="shared" si="118"/>
        <v>3285.0444225074034</v>
      </c>
      <c r="AM245" s="131">
        <f t="shared" si="119"/>
        <v>2905612.3830207302</v>
      </c>
      <c r="AN245" s="131">
        <f t="shared" si="120"/>
        <v>18990.621915103653</v>
      </c>
      <c r="AO245" s="131">
        <f t="shared" si="121"/>
        <v>0</v>
      </c>
      <c r="AP245" s="131">
        <f t="shared" si="122"/>
        <v>1407305.0345508391</v>
      </c>
      <c r="AQ245" s="131">
        <f t="shared" si="123"/>
        <v>189261.71742349456</v>
      </c>
      <c r="AR245" s="131">
        <f t="shared" si="124"/>
        <v>21322.80355380059</v>
      </c>
      <c r="AS245" s="131">
        <f t="shared" si="125"/>
        <v>1655727.2036031589</v>
      </c>
      <c r="AT245" s="131">
        <f t="shared" si="126"/>
        <v>111053.09230009871</v>
      </c>
      <c r="AU245" s="131">
        <f t="shared" si="127"/>
        <v>0</v>
      </c>
      <c r="AV245" s="131">
        <f t="shared" si="128"/>
        <v>6293615.3751233956</v>
      </c>
      <c r="AW245" s="131">
        <f t="shared" si="129"/>
        <v>141230.25666337612</v>
      </c>
      <c r="AX245" s="131">
        <f t="shared" si="130"/>
        <v>0</v>
      </c>
      <c r="AY245" s="131">
        <f t="shared" si="131"/>
        <v>2288.2033563672258</v>
      </c>
      <c r="AZ245" s="131">
        <f t="shared" si="132"/>
        <v>61633.230503455088</v>
      </c>
      <c r="BA245" s="131">
        <f t="shared" si="133"/>
        <v>71548.00098716683</v>
      </c>
      <c r="BB245" s="131">
        <f t="shared" si="134"/>
        <v>8395.8538993089824</v>
      </c>
      <c r="BC245" s="131">
        <f t="shared" si="135"/>
        <v>0</v>
      </c>
      <c r="BD245" s="131">
        <f t="shared" si="136"/>
        <v>1118333.2100197433</v>
      </c>
      <c r="BE245" s="131">
        <f t="shared" si="137"/>
        <v>0</v>
      </c>
      <c r="BF245" s="131">
        <f t="shared" si="138"/>
        <v>4397.8282329713729</v>
      </c>
      <c r="BG245" s="131">
        <f t="shared" si="139"/>
        <v>0</v>
      </c>
      <c r="BH245" s="131">
        <f t="shared" si="140"/>
        <v>0</v>
      </c>
    </row>
    <row r="246" spans="1:60" x14ac:dyDescent="0.25">
      <c r="A246" s="295"/>
      <c r="B246" s="295"/>
      <c r="C246" s="4" t="s">
        <v>17</v>
      </c>
      <c r="D246" s="96">
        <f t="shared" si="106"/>
        <v>6</v>
      </c>
      <c r="E246" s="2">
        <v>2</v>
      </c>
      <c r="F246" s="2">
        <v>2</v>
      </c>
      <c r="G246" s="2">
        <v>1</v>
      </c>
      <c r="H246" s="2">
        <v>1</v>
      </c>
      <c r="I246" s="2">
        <v>0</v>
      </c>
      <c r="J246" s="2">
        <v>0</v>
      </c>
      <c r="K246" s="2">
        <v>0</v>
      </c>
      <c r="L246" s="2">
        <v>0</v>
      </c>
      <c r="M246" s="2">
        <v>0</v>
      </c>
      <c r="N246" s="2">
        <v>0</v>
      </c>
      <c r="O246" s="2">
        <v>0</v>
      </c>
      <c r="P246" s="2">
        <v>0</v>
      </c>
      <c r="Q246" s="2">
        <v>0</v>
      </c>
      <c r="R246" s="2">
        <v>0</v>
      </c>
      <c r="S246" s="2">
        <v>0</v>
      </c>
      <c r="T246" s="2">
        <v>0</v>
      </c>
      <c r="U246" s="2">
        <v>0</v>
      </c>
      <c r="V246" s="2">
        <v>0</v>
      </c>
      <c r="W246" s="2">
        <v>0</v>
      </c>
      <c r="X246" s="2">
        <v>0</v>
      </c>
      <c r="Y246" s="2">
        <v>0</v>
      </c>
      <c r="Z246" s="2">
        <v>0</v>
      </c>
      <c r="AA246" s="2">
        <f t="shared" si="107"/>
        <v>2</v>
      </c>
      <c r="AB246" s="129">
        <f t="shared" si="108"/>
        <v>199596.74777887465</v>
      </c>
      <c r="AC246" s="129">
        <f t="shared" si="109"/>
        <v>33210.655972359331</v>
      </c>
      <c r="AD246" s="130">
        <f t="shared" si="110"/>
        <v>183629.48321816386</v>
      </c>
      <c r="AE246" s="130">
        <f t="shared" si="111"/>
        <v>58933.859822309969</v>
      </c>
      <c r="AF246" s="130">
        <f t="shared" si="112"/>
        <v>15844.027640671273</v>
      </c>
      <c r="AG246" s="130">
        <f t="shared" si="113"/>
        <v>172696.40671273443</v>
      </c>
      <c r="AH246" s="130">
        <f t="shared" si="114"/>
        <v>0</v>
      </c>
      <c r="AI246" s="131">
        <f t="shared" si="115"/>
        <v>55761.395360315888</v>
      </c>
      <c r="AJ246" s="131">
        <f t="shared" si="116"/>
        <v>9321.0340572556761</v>
      </c>
      <c r="AK246" s="131">
        <f t="shared" si="117"/>
        <v>4919.9363277393877</v>
      </c>
      <c r="AL246" s="131">
        <f t="shared" si="118"/>
        <v>730.00987166831192</v>
      </c>
      <c r="AM246" s="131">
        <f t="shared" si="119"/>
        <v>645691.64067127346</v>
      </c>
      <c r="AN246" s="131">
        <f t="shared" si="120"/>
        <v>4220.1382033563677</v>
      </c>
      <c r="AO246" s="131">
        <f t="shared" si="121"/>
        <v>0</v>
      </c>
      <c r="AP246" s="131">
        <f t="shared" si="122"/>
        <v>312734.45212240866</v>
      </c>
      <c r="AQ246" s="131">
        <f t="shared" si="123"/>
        <v>42058.159427443235</v>
      </c>
      <c r="AR246" s="131">
        <f t="shared" si="124"/>
        <v>4738.400789733465</v>
      </c>
      <c r="AS246" s="131">
        <f t="shared" si="125"/>
        <v>367939.37857847975</v>
      </c>
      <c r="AT246" s="131">
        <f t="shared" si="126"/>
        <v>24678.464955577492</v>
      </c>
      <c r="AU246" s="131">
        <f t="shared" si="127"/>
        <v>0</v>
      </c>
      <c r="AV246" s="131">
        <f t="shared" si="128"/>
        <v>1398581.1944718659</v>
      </c>
      <c r="AW246" s="131">
        <f t="shared" si="129"/>
        <v>31384.501480750245</v>
      </c>
      <c r="AX246" s="131">
        <f t="shared" si="130"/>
        <v>0</v>
      </c>
      <c r="AY246" s="131">
        <f t="shared" si="131"/>
        <v>508.48963474827247</v>
      </c>
      <c r="AZ246" s="131">
        <f t="shared" si="132"/>
        <v>13696.273445212242</v>
      </c>
      <c r="BA246" s="131">
        <f t="shared" si="133"/>
        <v>15899.555774925962</v>
      </c>
      <c r="BB246" s="131">
        <f t="shared" si="134"/>
        <v>1865.7453109575517</v>
      </c>
      <c r="BC246" s="131">
        <f t="shared" si="135"/>
        <v>0</v>
      </c>
      <c r="BD246" s="131">
        <f t="shared" si="136"/>
        <v>248518.49111549853</v>
      </c>
      <c r="BE246" s="131">
        <f t="shared" si="137"/>
        <v>0</v>
      </c>
      <c r="BF246" s="131">
        <f t="shared" si="138"/>
        <v>977.29516288252717</v>
      </c>
      <c r="BG246" s="131">
        <f t="shared" si="139"/>
        <v>0</v>
      </c>
      <c r="BH246" s="131">
        <f t="shared" si="140"/>
        <v>0</v>
      </c>
    </row>
    <row r="247" spans="1:60" x14ac:dyDescent="0.25">
      <c r="A247" s="295"/>
      <c r="B247" s="295"/>
      <c r="C247" s="5" t="s">
        <v>16</v>
      </c>
      <c r="D247" s="96">
        <f t="shared" si="106"/>
        <v>7</v>
      </c>
      <c r="E247" s="2">
        <v>3</v>
      </c>
      <c r="F247" s="2">
        <v>3</v>
      </c>
      <c r="G247" s="2">
        <v>0</v>
      </c>
      <c r="H247" s="2">
        <v>1</v>
      </c>
      <c r="I247" s="2">
        <v>0</v>
      </c>
      <c r="J247" s="2">
        <v>0</v>
      </c>
      <c r="K247" s="2">
        <v>0</v>
      </c>
      <c r="L247" s="2">
        <v>0</v>
      </c>
      <c r="M247" s="2">
        <v>0</v>
      </c>
      <c r="N247" s="2">
        <v>0</v>
      </c>
      <c r="O247" s="2">
        <v>0</v>
      </c>
      <c r="P247" s="2">
        <v>0</v>
      </c>
      <c r="Q247" s="2">
        <v>0</v>
      </c>
      <c r="R247" s="2">
        <v>0</v>
      </c>
      <c r="S247" s="2">
        <v>0</v>
      </c>
      <c r="T247" s="2">
        <v>0</v>
      </c>
      <c r="U247" s="2">
        <v>0</v>
      </c>
      <c r="V247" s="2">
        <v>0</v>
      </c>
      <c r="W247" s="2">
        <v>0</v>
      </c>
      <c r="X247" s="2">
        <v>0</v>
      </c>
      <c r="Y247" s="2">
        <v>0</v>
      </c>
      <c r="Z247" s="2">
        <v>0</v>
      </c>
      <c r="AA247" s="2">
        <f t="shared" si="107"/>
        <v>1</v>
      </c>
      <c r="AB247" s="129">
        <f t="shared" si="108"/>
        <v>232862.87240868708</v>
      </c>
      <c r="AC247" s="129">
        <f t="shared" si="109"/>
        <v>38745.765301085885</v>
      </c>
      <c r="AD247" s="130">
        <f t="shared" si="110"/>
        <v>214234.39708785783</v>
      </c>
      <c r="AE247" s="130">
        <f t="shared" si="111"/>
        <v>68756.169792694971</v>
      </c>
      <c r="AF247" s="130">
        <f t="shared" si="112"/>
        <v>18484.698914116485</v>
      </c>
      <c r="AG247" s="130">
        <f t="shared" si="113"/>
        <v>201479.14116485685</v>
      </c>
      <c r="AH247" s="130">
        <f t="shared" si="114"/>
        <v>0</v>
      </c>
      <c r="AI247" s="131">
        <f t="shared" si="115"/>
        <v>65054.961253701869</v>
      </c>
      <c r="AJ247" s="131">
        <f t="shared" si="116"/>
        <v>10874.539733464955</v>
      </c>
      <c r="AK247" s="131">
        <f t="shared" si="117"/>
        <v>5739.9257156959529</v>
      </c>
      <c r="AL247" s="131">
        <f t="shared" si="118"/>
        <v>851.67818361303057</v>
      </c>
      <c r="AM247" s="131">
        <f t="shared" si="119"/>
        <v>753306.91411648563</v>
      </c>
      <c r="AN247" s="131">
        <f t="shared" si="120"/>
        <v>4923.4945705824284</v>
      </c>
      <c r="AO247" s="131">
        <f t="shared" si="121"/>
        <v>0</v>
      </c>
      <c r="AP247" s="131">
        <f t="shared" si="122"/>
        <v>364856.86080947681</v>
      </c>
      <c r="AQ247" s="131">
        <f t="shared" si="123"/>
        <v>49067.852665350438</v>
      </c>
      <c r="AR247" s="131">
        <f t="shared" si="124"/>
        <v>5528.1342546890419</v>
      </c>
      <c r="AS247" s="131">
        <f t="shared" si="125"/>
        <v>429262.60834155971</v>
      </c>
      <c r="AT247" s="131">
        <f t="shared" si="126"/>
        <v>28791.542448173743</v>
      </c>
      <c r="AU247" s="131">
        <f t="shared" si="127"/>
        <v>0</v>
      </c>
      <c r="AV247" s="131">
        <f t="shared" si="128"/>
        <v>1631678.0602171768</v>
      </c>
      <c r="AW247" s="131">
        <f t="shared" si="129"/>
        <v>36615.251727541952</v>
      </c>
      <c r="AX247" s="131">
        <f t="shared" si="130"/>
        <v>0</v>
      </c>
      <c r="AY247" s="131">
        <f t="shared" si="131"/>
        <v>593.2379072063178</v>
      </c>
      <c r="AZ247" s="131">
        <f t="shared" si="132"/>
        <v>15978.985686080949</v>
      </c>
      <c r="BA247" s="131">
        <f t="shared" si="133"/>
        <v>18549.481737413622</v>
      </c>
      <c r="BB247" s="131">
        <f t="shared" si="134"/>
        <v>2176.7028627838104</v>
      </c>
      <c r="BC247" s="131">
        <f t="shared" si="135"/>
        <v>0</v>
      </c>
      <c r="BD247" s="131">
        <f t="shared" si="136"/>
        <v>289938.23963474832</v>
      </c>
      <c r="BE247" s="131">
        <f t="shared" si="137"/>
        <v>0</v>
      </c>
      <c r="BF247" s="131">
        <f t="shared" si="138"/>
        <v>1140.1776900296152</v>
      </c>
      <c r="BG247" s="131">
        <f t="shared" si="139"/>
        <v>0</v>
      </c>
      <c r="BH247" s="131">
        <f t="shared" si="140"/>
        <v>0</v>
      </c>
    </row>
    <row r="248" spans="1:60" x14ac:dyDescent="0.25">
      <c r="A248" s="295"/>
      <c r="B248" s="295"/>
      <c r="C248" s="4" t="s">
        <v>15</v>
      </c>
      <c r="D248" s="96">
        <f t="shared" si="106"/>
        <v>8</v>
      </c>
      <c r="E248" s="2">
        <v>2</v>
      </c>
      <c r="F248" s="2">
        <v>3</v>
      </c>
      <c r="G248" s="2">
        <v>1</v>
      </c>
      <c r="H248" s="2">
        <v>2</v>
      </c>
      <c r="I248" s="2">
        <v>0</v>
      </c>
      <c r="J248" s="2">
        <v>0</v>
      </c>
      <c r="K248" s="2">
        <v>0</v>
      </c>
      <c r="L248" s="2">
        <v>0</v>
      </c>
      <c r="M248" s="2">
        <v>0</v>
      </c>
      <c r="N248" s="2">
        <v>0</v>
      </c>
      <c r="O248" s="2">
        <v>0</v>
      </c>
      <c r="P248" s="2">
        <v>0</v>
      </c>
      <c r="Q248" s="2">
        <v>0</v>
      </c>
      <c r="R248" s="2">
        <v>0</v>
      </c>
      <c r="S248" s="2">
        <v>0</v>
      </c>
      <c r="T248" s="2">
        <v>0</v>
      </c>
      <c r="U248" s="2">
        <v>0</v>
      </c>
      <c r="V248" s="2">
        <v>0</v>
      </c>
      <c r="W248" s="2">
        <v>0</v>
      </c>
      <c r="X248" s="2">
        <v>0</v>
      </c>
      <c r="Y248" s="2">
        <v>0</v>
      </c>
      <c r="Z248" s="2">
        <v>0</v>
      </c>
      <c r="AA248" s="2">
        <f t="shared" si="107"/>
        <v>3</v>
      </c>
      <c r="AB248" s="129">
        <f t="shared" si="108"/>
        <v>266128.99703849951</v>
      </c>
      <c r="AC248" s="129">
        <f t="shared" si="109"/>
        <v>44280.874629812439</v>
      </c>
      <c r="AD248" s="130">
        <f t="shared" si="110"/>
        <v>244839.31095755182</v>
      </c>
      <c r="AE248" s="130">
        <f t="shared" si="111"/>
        <v>78578.479763079959</v>
      </c>
      <c r="AF248" s="130">
        <f t="shared" si="112"/>
        <v>21125.370187561697</v>
      </c>
      <c r="AG248" s="130">
        <f t="shared" si="113"/>
        <v>230261.87561697926</v>
      </c>
      <c r="AH248" s="130">
        <f t="shared" si="114"/>
        <v>0</v>
      </c>
      <c r="AI248" s="131">
        <f t="shared" si="115"/>
        <v>74348.527147087851</v>
      </c>
      <c r="AJ248" s="131">
        <f t="shared" si="116"/>
        <v>12428.045409674234</v>
      </c>
      <c r="AK248" s="131">
        <f t="shared" si="117"/>
        <v>6559.9151036525172</v>
      </c>
      <c r="AL248" s="131">
        <f t="shared" si="118"/>
        <v>973.34649555774922</v>
      </c>
      <c r="AM248" s="131">
        <f t="shared" si="119"/>
        <v>860922.18756169791</v>
      </c>
      <c r="AN248" s="131">
        <f t="shared" si="120"/>
        <v>5626.85093780849</v>
      </c>
      <c r="AO248" s="131">
        <f t="shared" si="121"/>
        <v>0</v>
      </c>
      <c r="AP248" s="131">
        <f t="shared" si="122"/>
        <v>416979.2694965449</v>
      </c>
      <c r="AQ248" s="131">
        <f t="shared" si="123"/>
        <v>56077.545903257647</v>
      </c>
      <c r="AR248" s="131">
        <f t="shared" si="124"/>
        <v>6317.8677196446197</v>
      </c>
      <c r="AS248" s="131">
        <f t="shared" si="125"/>
        <v>490585.83810463967</v>
      </c>
      <c r="AT248" s="131">
        <f t="shared" si="126"/>
        <v>32904.61994076999</v>
      </c>
      <c r="AU248" s="131">
        <f t="shared" si="127"/>
        <v>0</v>
      </c>
      <c r="AV248" s="131">
        <f t="shared" si="128"/>
        <v>1864774.9259624877</v>
      </c>
      <c r="AW248" s="131">
        <f t="shared" si="129"/>
        <v>41846.00197433366</v>
      </c>
      <c r="AX248" s="131">
        <f t="shared" si="130"/>
        <v>0</v>
      </c>
      <c r="AY248" s="131">
        <f t="shared" si="131"/>
        <v>677.98617966436325</v>
      </c>
      <c r="AZ248" s="131">
        <f t="shared" si="132"/>
        <v>18261.697926949655</v>
      </c>
      <c r="BA248" s="131">
        <f t="shared" si="133"/>
        <v>21199.407699901283</v>
      </c>
      <c r="BB248" s="131">
        <f t="shared" si="134"/>
        <v>2487.660414610069</v>
      </c>
      <c r="BC248" s="131">
        <f t="shared" si="135"/>
        <v>0</v>
      </c>
      <c r="BD248" s="131">
        <f t="shared" si="136"/>
        <v>331357.98815399804</v>
      </c>
      <c r="BE248" s="131">
        <f t="shared" si="137"/>
        <v>0</v>
      </c>
      <c r="BF248" s="131">
        <f t="shared" si="138"/>
        <v>1303.060217176703</v>
      </c>
      <c r="BG248" s="131">
        <f t="shared" si="139"/>
        <v>0</v>
      </c>
      <c r="BH248" s="131">
        <f t="shared" si="140"/>
        <v>0</v>
      </c>
    </row>
    <row r="249" spans="1:60" x14ac:dyDescent="0.25">
      <c r="A249" s="295"/>
      <c r="B249" s="295"/>
      <c r="C249" s="4" t="s">
        <v>14</v>
      </c>
      <c r="D249" s="96">
        <f t="shared" si="106"/>
        <v>7</v>
      </c>
      <c r="E249" s="2">
        <v>2</v>
      </c>
      <c r="F249" s="2">
        <v>2</v>
      </c>
      <c r="G249" s="2">
        <v>2</v>
      </c>
      <c r="H249" s="2">
        <v>0</v>
      </c>
      <c r="I249" s="2">
        <v>1</v>
      </c>
      <c r="J249" s="2">
        <v>0</v>
      </c>
      <c r="K249" s="2">
        <v>0</v>
      </c>
      <c r="L249" s="2">
        <v>0</v>
      </c>
      <c r="M249" s="2">
        <v>0</v>
      </c>
      <c r="N249" s="2">
        <v>0</v>
      </c>
      <c r="O249" s="2">
        <v>0</v>
      </c>
      <c r="P249" s="2">
        <v>0</v>
      </c>
      <c r="Q249" s="2">
        <v>0</v>
      </c>
      <c r="R249" s="2">
        <v>0</v>
      </c>
      <c r="S249" s="2">
        <v>0</v>
      </c>
      <c r="T249" s="2">
        <v>0</v>
      </c>
      <c r="U249" s="2">
        <v>0</v>
      </c>
      <c r="V249" s="2">
        <v>0</v>
      </c>
      <c r="W249" s="2">
        <v>0</v>
      </c>
      <c r="X249" s="2">
        <v>0</v>
      </c>
      <c r="Y249" s="2">
        <v>0</v>
      </c>
      <c r="Z249" s="2">
        <v>0</v>
      </c>
      <c r="AA249" s="2">
        <f t="shared" si="107"/>
        <v>3</v>
      </c>
      <c r="AB249" s="129">
        <f t="shared" si="108"/>
        <v>232862.87240868708</v>
      </c>
      <c r="AC249" s="129">
        <f t="shared" si="109"/>
        <v>38745.765301085885</v>
      </c>
      <c r="AD249" s="130">
        <f t="shared" si="110"/>
        <v>214234.39708785783</v>
      </c>
      <c r="AE249" s="130">
        <f t="shared" si="111"/>
        <v>68756.169792694971</v>
      </c>
      <c r="AF249" s="130">
        <f t="shared" si="112"/>
        <v>18484.698914116485</v>
      </c>
      <c r="AG249" s="130">
        <f t="shared" si="113"/>
        <v>201479.14116485685</v>
      </c>
      <c r="AH249" s="130">
        <f t="shared" si="114"/>
        <v>0</v>
      </c>
      <c r="AI249" s="131">
        <f t="shared" si="115"/>
        <v>65054.961253701869</v>
      </c>
      <c r="AJ249" s="131">
        <f t="shared" si="116"/>
        <v>10874.539733464955</v>
      </c>
      <c r="AK249" s="131">
        <f t="shared" si="117"/>
        <v>5739.9257156959529</v>
      </c>
      <c r="AL249" s="131">
        <f t="shared" si="118"/>
        <v>851.67818361303057</v>
      </c>
      <c r="AM249" s="131">
        <f t="shared" si="119"/>
        <v>753306.91411648563</v>
      </c>
      <c r="AN249" s="131">
        <f t="shared" si="120"/>
        <v>4923.4945705824284</v>
      </c>
      <c r="AO249" s="131">
        <f t="shared" si="121"/>
        <v>0</v>
      </c>
      <c r="AP249" s="131">
        <f t="shared" si="122"/>
        <v>364856.86080947681</v>
      </c>
      <c r="AQ249" s="131">
        <f t="shared" si="123"/>
        <v>49067.852665350438</v>
      </c>
      <c r="AR249" s="131">
        <f t="shared" si="124"/>
        <v>5528.1342546890419</v>
      </c>
      <c r="AS249" s="131">
        <f t="shared" si="125"/>
        <v>429262.60834155971</v>
      </c>
      <c r="AT249" s="131">
        <f t="shared" si="126"/>
        <v>28791.542448173743</v>
      </c>
      <c r="AU249" s="131">
        <f t="shared" si="127"/>
        <v>0</v>
      </c>
      <c r="AV249" s="131">
        <f t="shared" si="128"/>
        <v>1631678.0602171768</v>
      </c>
      <c r="AW249" s="131">
        <f t="shared" si="129"/>
        <v>36615.251727541952</v>
      </c>
      <c r="AX249" s="131">
        <f t="shared" si="130"/>
        <v>0</v>
      </c>
      <c r="AY249" s="131">
        <f t="shared" si="131"/>
        <v>593.2379072063178</v>
      </c>
      <c r="AZ249" s="131">
        <f t="shared" si="132"/>
        <v>15978.985686080949</v>
      </c>
      <c r="BA249" s="131">
        <f t="shared" si="133"/>
        <v>18549.481737413622</v>
      </c>
      <c r="BB249" s="131">
        <f t="shared" si="134"/>
        <v>2176.7028627838104</v>
      </c>
      <c r="BC249" s="131">
        <f t="shared" si="135"/>
        <v>0</v>
      </c>
      <c r="BD249" s="131">
        <f t="shared" si="136"/>
        <v>289938.23963474832</v>
      </c>
      <c r="BE249" s="131">
        <f t="shared" si="137"/>
        <v>0</v>
      </c>
      <c r="BF249" s="131">
        <f t="shared" si="138"/>
        <v>1140.1776900296152</v>
      </c>
      <c r="BG249" s="131">
        <f t="shared" si="139"/>
        <v>0</v>
      </c>
      <c r="BH249" s="131">
        <f t="shared" si="140"/>
        <v>0</v>
      </c>
    </row>
    <row r="250" spans="1:60" x14ac:dyDescent="0.25">
      <c r="A250" s="295"/>
      <c r="B250" s="295"/>
      <c r="C250" s="4" t="s">
        <v>13</v>
      </c>
      <c r="D250" s="96">
        <f t="shared" si="106"/>
        <v>5</v>
      </c>
      <c r="E250" s="2">
        <v>1</v>
      </c>
      <c r="F250" s="2">
        <v>3</v>
      </c>
      <c r="G250" s="2">
        <v>0</v>
      </c>
      <c r="H250" s="2">
        <v>1</v>
      </c>
      <c r="I250" s="2">
        <v>0</v>
      </c>
      <c r="J250" s="2">
        <v>0</v>
      </c>
      <c r="K250" s="2">
        <v>0</v>
      </c>
      <c r="L250" s="2">
        <v>0</v>
      </c>
      <c r="M250" s="2">
        <v>0</v>
      </c>
      <c r="N250" s="2">
        <v>0</v>
      </c>
      <c r="O250" s="2">
        <v>0</v>
      </c>
      <c r="P250" s="2">
        <v>0</v>
      </c>
      <c r="Q250" s="2">
        <v>0</v>
      </c>
      <c r="R250" s="2">
        <v>0</v>
      </c>
      <c r="S250" s="2">
        <v>0</v>
      </c>
      <c r="T250" s="2">
        <v>0</v>
      </c>
      <c r="U250" s="2">
        <v>0</v>
      </c>
      <c r="V250" s="2">
        <v>0</v>
      </c>
      <c r="W250" s="2">
        <v>0</v>
      </c>
      <c r="X250" s="2">
        <v>0</v>
      </c>
      <c r="Y250" s="2">
        <v>0</v>
      </c>
      <c r="Z250" s="2">
        <v>0</v>
      </c>
      <c r="AA250" s="2">
        <f t="shared" si="107"/>
        <v>1</v>
      </c>
      <c r="AB250" s="129">
        <f t="shared" si="108"/>
        <v>166330.62314906219</v>
      </c>
      <c r="AC250" s="129">
        <f t="shared" si="109"/>
        <v>27675.546643632773</v>
      </c>
      <c r="AD250" s="130">
        <f t="shared" si="110"/>
        <v>153024.5693484699</v>
      </c>
      <c r="AE250" s="130">
        <f t="shared" si="111"/>
        <v>49111.549851924974</v>
      </c>
      <c r="AF250" s="130">
        <f t="shared" si="112"/>
        <v>13203.356367226061</v>
      </c>
      <c r="AG250" s="130">
        <f t="shared" si="113"/>
        <v>143913.67226061205</v>
      </c>
      <c r="AH250" s="130">
        <f t="shared" si="114"/>
        <v>0</v>
      </c>
      <c r="AI250" s="131">
        <f t="shared" si="115"/>
        <v>46467.829466929907</v>
      </c>
      <c r="AJ250" s="131">
        <f t="shared" si="116"/>
        <v>7767.5283810463961</v>
      </c>
      <c r="AK250" s="131">
        <f t="shared" si="117"/>
        <v>4099.9469397828234</v>
      </c>
      <c r="AL250" s="131">
        <f t="shared" si="118"/>
        <v>608.34155972359326</v>
      </c>
      <c r="AM250" s="131">
        <f t="shared" si="119"/>
        <v>538076.36722606118</v>
      </c>
      <c r="AN250" s="131">
        <f t="shared" si="120"/>
        <v>3516.7818361303061</v>
      </c>
      <c r="AO250" s="131">
        <f t="shared" si="121"/>
        <v>0</v>
      </c>
      <c r="AP250" s="131">
        <f t="shared" si="122"/>
        <v>260612.04343534057</v>
      </c>
      <c r="AQ250" s="131">
        <f t="shared" si="123"/>
        <v>35048.466189536033</v>
      </c>
      <c r="AR250" s="131">
        <f t="shared" si="124"/>
        <v>3948.6673247778872</v>
      </c>
      <c r="AS250" s="131">
        <f t="shared" si="125"/>
        <v>306616.14881539979</v>
      </c>
      <c r="AT250" s="131">
        <f t="shared" si="126"/>
        <v>20565.387462981242</v>
      </c>
      <c r="AU250" s="131">
        <f t="shared" si="127"/>
        <v>0</v>
      </c>
      <c r="AV250" s="131">
        <f t="shared" si="128"/>
        <v>1165484.3287265548</v>
      </c>
      <c r="AW250" s="131">
        <f t="shared" si="129"/>
        <v>26153.751233958537</v>
      </c>
      <c r="AX250" s="131">
        <f t="shared" si="130"/>
        <v>0</v>
      </c>
      <c r="AY250" s="131">
        <f t="shared" si="131"/>
        <v>423.74136229022702</v>
      </c>
      <c r="AZ250" s="131">
        <f t="shared" si="132"/>
        <v>11413.561204343534</v>
      </c>
      <c r="BA250" s="131">
        <f t="shared" si="133"/>
        <v>13249.629812438303</v>
      </c>
      <c r="BB250" s="131">
        <f t="shared" si="134"/>
        <v>1554.7877591312931</v>
      </c>
      <c r="BC250" s="131">
        <f t="shared" si="135"/>
        <v>0</v>
      </c>
      <c r="BD250" s="131">
        <f t="shared" si="136"/>
        <v>207098.74259624878</v>
      </c>
      <c r="BE250" s="131">
        <f t="shared" si="137"/>
        <v>0</v>
      </c>
      <c r="BF250" s="131">
        <f t="shared" si="138"/>
        <v>814.41263573543938</v>
      </c>
      <c r="BG250" s="131">
        <f t="shared" si="139"/>
        <v>0</v>
      </c>
      <c r="BH250" s="131">
        <f t="shared" si="140"/>
        <v>0</v>
      </c>
    </row>
    <row r="251" spans="1:60" x14ac:dyDescent="0.25">
      <c r="A251" s="295"/>
      <c r="B251" s="295"/>
      <c r="C251" s="4" t="s">
        <v>12</v>
      </c>
      <c r="D251" s="96">
        <f t="shared" si="106"/>
        <v>9</v>
      </c>
      <c r="E251" s="2">
        <v>2</v>
      </c>
      <c r="F251" s="2">
        <v>5</v>
      </c>
      <c r="G251" s="2">
        <v>2</v>
      </c>
      <c r="H251" s="2">
        <v>0</v>
      </c>
      <c r="I251" s="2">
        <v>0</v>
      </c>
      <c r="J251" s="2">
        <v>0</v>
      </c>
      <c r="K251" s="2">
        <v>0</v>
      </c>
      <c r="L251" s="2">
        <v>0</v>
      </c>
      <c r="M251" s="2">
        <v>0</v>
      </c>
      <c r="N251" s="2">
        <v>0</v>
      </c>
      <c r="O251" s="2">
        <v>0</v>
      </c>
      <c r="P251" s="2">
        <v>0</v>
      </c>
      <c r="Q251" s="2">
        <v>0</v>
      </c>
      <c r="R251" s="2">
        <v>0</v>
      </c>
      <c r="S251" s="2">
        <v>0</v>
      </c>
      <c r="T251" s="2">
        <v>0</v>
      </c>
      <c r="U251" s="2">
        <v>0</v>
      </c>
      <c r="V251" s="2">
        <v>0</v>
      </c>
      <c r="W251" s="2">
        <v>0</v>
      </c>
      <c r="X251" s="2">
        <v>0</v>
      </c>
      <c r="Y251" s="2">
        <v>0</v>
      </c>
      <c r="Z251" s="2">
        <v>0</v>
      </c>
      <c r="AA251" s="2">
        <f t="shared" si="107"/>
        <v>2</v>
      </c>
      <c r="AB251" s="129">
        <f t="shared" si="108"/>
        <v>299395.12166831194</v>
      </c>
      <c r="AC251" s="129">
        <f t="shared" si="109"/>
        <v>49815.983958538993</v>
      </c>
      <c r="AD251" s="130">
        <f t="shared" si="110"/>
        <v>275444.22482724581</v>
      </c>
      <c r="AE251" s="130">
        <f t="shared" si="111"/>
        <v>88400.789733464946</v>
      </c>
      <c r="AF251" s="130">
        <f t="shared" si="112"/>
        <v>23766.041461006909</v>
      </c>
      <c r="AG251" s="130">
        <f t="shared" si="113"/>
        <v>259044.61006910168</v>
      </c>
      <c r="AH251" s="130">
        <f t="shared" si="114"/>
        <v>0</v>
      </c>
      <c r="AI251" s="131">
        <f t="shared" si="115"/>
        <v>83642.093040473832</v>
      </c>
      <c r="AJ251" s="131">
        <f t="shared" si="116"/>
        <v>13981.551085883513</v>
      </c>
      <c r="AK251" s="131">
        <f t="shared" si="117"/>
        <v>7379.9044916090816</v>
      </c>
      <c r="AL251" s="131">
        <f t="shared" si="118"/>
        <v>1095.0148075024679</v>
      </c>
      <c r="AM251" s="131">
        <f t="shared" si="119"/>
        <v>968537.46100691019</v>
      </c>
      <c r="AN251" s="131">
        <f t="shared" si="120"/>
        <v>6330.2073050345516</v>
      </c>
      <c r="AO251" s="131">
        <f t="shared" si="121"/>
        <v>0</v>
      </c>
      <c r="AP251" s="131">
        <f t="shared" si="122"/>
        <v>469101.678183613</v>
      </c>
      <c r="AQ251" s="131">
        <f t="shared" si="123"/>
        <v>63087.239141164857</v>
      </c>
      <c r="AR251" s="131">
        <f t="shared" si="124"/>
        <v>7107.6011846001975</v>
      </c>
      <c r="AS251" s="131">
        <f t="shared" si="125"/>
        <v>551909.06786771957</v>
      </c>
      <c r="AT251" s="131">
        <f t="shared" si="126"/>
        <v>37017.697433366237</v>
      </c>
      <c r="AU251" s="131">
        <f t="shared" si="127"/>
        <v>0</v>
      </c>
      <c r="AV251" s="131">
        <f t="shared" si="128"/>
        <v>2097871.7917077988</v>
      </c>
      <c r="AW251" s="131">
        <f t="shared" si="129"/>
        <v>47076.752221125367</v>
      </c>
      <c r="AX251" s="131">
        <f t="shared" si="130"/>
        <v>0</v>
      </c>
      <c r="AY251" s="131">
        <f t="shared" si="131"/>
        <v>762.7344521224087</v>
      </c>
      <c r="AZ251" s="131">
        <f t="shared" si="132"/>
        <v>20544.410167818362</v>
      </c>
      <c r="BA251" s="131">
        <f t="shared" si="133"/>
        <v>23849.333662388945</v>
      </c>
      <c r="BB251" s="131">
        <f t="shared" si="134"/>
        <v>2798.6179664363276</v>
      </c>
      <c r="BC251" s="131">
        <f t="shared" si="135"/>
        <v>0</v>
      </c>
      <c r="BD251" s="131">
        <f t="shared" si="136"/>
        <v>372777.73667324777</v>
      </c>
      <c r="BE251" s="131">
        <f t="shared" si="137"/>
        <v>0</v>
      </c>
      <c r="BF251" s="131">
        <f t="shared" si="138"/>
        <v>1465.9427443237907</v>
      </c>
      <c r="BG251" s="131">
        <f t="shared" si="139"/>
        <v>0</v>
      </c>
      <c r="BH251" s="131">
        <f t="shared" si="140"/>
        <v>0</v>
      </c>
    </row>
    <row r="252" spans="1:60" x14ac:dyDescent="0.25">
      <c r="A252" s="290"/>
      <c r="B252" s="290"/>
      <c r="C252" s="4" t="s">
        <v>11</v>
      </c>
      <c r="D252" s="96">
        <f t="shared" si="106"/>
        <v>34</v>
      </c>
      <c r="E252" s="2">
        <v>3</v>
      </c>
      <c r="F252" s="2">
        <v>22</v>
      </c>
      <c r="G252" s="2">
        <v>2</v>
      </c>
      <c r="H252" s="2">
        <v>7</v>
      </c>
      <c r="I252" s="2">
        <v>0</v>
      </c>
      <c r="J252" s="2">
        <v>0</v>
      </c>
      <c r="K252" s="2">
        <v>0</v>
      </c>
      <c r="L252" s="2">
        <v>0</v>
      </c>
      <c r="M252" s="2">
        <v>0</v>
      </c>
      <c r="N252" s="2">
        <v>0</v>
      </c>
      <c r="O252" s="2">
        <v>0</v>
      </c>
      <c r="P252" s="2">
        <v>0</v>
      </c>
      <c r="Q252" s="2">
        <v>0</v>
      </c>
      <c r="R252" s="2">
        <v>0</v>
      </c>
      <c r="S252" s="2">
        <v>0</v>
      </c>
      <c r="T252" s="2">
        <v>0</v>
      </c>
      <c r="U252" s="2">
        <v>0</v>
      </c>
      <c r="V252" s="2">
        <v>0</v>
      </c>
      <c r="W252" s="2">
        <v>0</v>
      </c>
      <c r="X252" s="2">
        <v>0</v>
      </c>
      <c r="Y252" s="2">
        <v>0</v>
      </c>
      <c r="Z252" s="2">
        <v>0</v>
      </c>
      <c r="AA252" s="2">
        <f t="shared" si="107"/>
        <v>9</v>
      </c>
      <c r="AB252" s="129">
        <f t="shared" si="108"/>
        <v>1131048.2374136229</v>
      </c>
      <c r="AC252" s="129">
        <f t="shared" si="109"/>
        <v>188193.71717670286</v>
      </c>
      <c r="AD252" s="130">
        <f t="shared" si="110"/>
        <v>1040567.0715695953</v>
      </c>
      <c r="AE252" s="130">
        <f t="shared" si="111"/>
        <v>333958.53899308981</v>
      </c>
      <c r="AF252" s="130">
        <f t="shared" si="112"/>
        <v>89782.82329713722</v>
      </c>
      <c r="AG252" s="130">
        <f t="shared" si="113"/>
        <v>978612.97137216188</v>
      </c>
      <c r="AH252" s="130">
        <f t="shared" si="114"/>
        <v>0</v>
      </c>
      <c r="AI252" s="131">
        <f t="shared" si="115"/>
        <v>315981.24037512334</v>
      </c>
      <c r="AJ252" s="131">
        <f t="shared" si="116"/>
        <v>52819.192991115495</v>
      </c>
      <c r="AK252" s="131">
        <f t="shared" si="117"/>
        <v>27879.639190523198</v>
      </c>
      <c r="AL252" s="131">
        <f t="shared" si="118"/>
        <v>4136.7226061204346</v>
      </c>
      <c r="AM252" s="131">
        <f t="shared" si="119"/>
        <v>3658919.2971372162</v>
      </c>
      <c r="AN252" s="131">
        <f t="shared" si="120"/>
        <v>23914.116485686081</v>
      </c>
      <c r="AO252" s="131">
        <f t="shared" si="121"/>
        <v>0</v>
      </c>
      <c r="AP252" s="131">
        <f t="shared" si="122"/>
        <v>1772161.8953603159</v>
      </c>
      <c r="AQ252" s="131">
        <f t="shared" si="123"/>
        <v>238329.57008884501</v>
      </c>
      <c r="AR252" s="131">
        <f t="shared" si="124"/>
        <v>26850.937808489634</v>
      </c>
      <c r="AS252" s="131">
        <f t="shared" si="125"/>
        <v>2084989.8119447185</v>
      </c>
      <c r="AT252" s="131">
        <f t="shared" si="126"/>
        <v>139844.63474827245</v>
      </c>
      <c r="AU252" s="131">
        <f t="shared" si="127"/>
        <v>0</v>
      </c>
      <c r="AV252" s="131">
        <f t="shared" si="128"/>
        <v>7925293.4353405731</v>
      </c>
      <c r="AW252" s="131">
        <f t="shared" si="129"/>
        <v>177845.50839091805</v>
      </c>
      <c r="AX252" s="131">
        <f t="shared" si="130"/>
        <v>0</v>
      </c>
      <c r="AY252" s="131">
        <f t="shared" si="131"/>
        <v>2881.4412635735439</v>
      </c>
      <c r="AZ252" s="131">
        <f t="shared" si="132"/>
        <v>77612.216189536033</v>
      </c>
      <c r="BA252" s="131">
        <f t="shared" si="133"/>
        <v>90097.482724580448</v>
      </c>
      <c r="BB252" s="131">
        <f t="shared" si="134"/>
        <v>10572.556762092794</v>
      </c>
      <c r="BC252" s="131">
        <f t="shared" si="135"/>
        <v>0</v>
      </c>
      <c r="BD252" s="131">
        <f t="shared" si="136"/>
        <v>1408271.4496544916</v>
      </c>
      <c r="BE252" s="131">
        <f t="shared" si="137"/>
        <v>0</v>
      </c>
      <c r="BF252" s="131">
        <f t="shared" si="138"/>
        <v>5538.0059230009874</v>
      </c>
      <c r="BG252" s="131">
        <f t="shared" si="139"/>
        <v>0</v>
      </c>
      <c r="BH252" s="131">
        <f t="shared" si="140"/>
        <v>0</v>
      </c>
    </row>
    <row r="253" spans="1:60" x14ac:dyDescent="0.25">
      <c r="A253" s="294" t="s">
        <v>10</v>
      </c>
      <c r="B253" s="296">
        <v>75</v>
      </c>
      <c r="C253" s="4" t="s">
        <v>9</v>
      </c>
      <c r="D253" s="96">
        <f t="shared" si="106"/>
        <v>19</v>
      </c>
      <c r="E253" s="2">
        <v>3</v>
      </c>
      <c r="F253" s="2">
        <v>10</v>
      </c>
      <c r="G253" s="2">
        <v>2</v>
      </c>
      <c r="H253" s="2">
        <v>4</v>
      </c>
      <c r="I253" s="2">
        <v>0</v>
      </c>
      <c r="J253" s="2">
        <v>0</v>
      </c>
      <c r="K253" s="2">
        <v>0</v>
      </c>
      <c r="L253" s="2">
        <v>0</v>
      </c>
      <c r="M253" s="2">
        <v>0</v>
      </c>
      <c r="N253" s="2">
        <v>0</v>
      </c>
      <c r="O253" s="2">
        <v>0</v>
      </c>
      <c r="P253" s="2">
        <v>0</v>
      </c>
      <c r="Q253" s="2">
        <v>0</v>
      </c>
      <c r="R253" s="2">
        <v>0</v>
      </c>
      <c r="S253" s="2">
        <v>0</v>
      </c>
      <c r="T253" s="2">
        <v>0</v>
      </c>
      <c r="U253" s="2">
        <v>0</v>
      </c>
      <c r="V253" s="2">
        <v>0</v>
      </c>
      <c r="W253" s="2">
        <v>0</v>
      </c>
      <c r="X253" s="2">
        <v>0</v>
      </c>
      <c r="Y253" s="2">
        <v>0</v>
      </c>
      <c r="Z253" s="2">
        <v>0</v>
      </c>
      <c r="AA253" s="2">
        <f t="shared" si="107"/>
        <v>6</v>
      </c>
      <c r="AB253" s="129">
        <f t="shared" si="108"/>
        <v>632056.36796643632</v>
      </c>
      <c r="AC253" s="129">
        <f t="shared" si="109"/>
        <v>105167.07724580454</v>
      </c>
      <c r="AD253" s="130">
        <f t="shared" si="110"/>
        <v>581493.36352418561</v>
      </c>
      <c r="AE253" s="130">
        <f t="shared" si="111"/>
        <v>186623.88943731491</v>
      </c>
      <c r="AF253" s="130">
        <f t="shared" si="112"/>
        <v>50172.754195459027</v>
      </c>
      <c r="AG253" s="130">
        <f t="shared" si="113"/>
        <v>546871.95459032571</v>
      </c>
      <c r="AH253" s="130">
        <f t="shared" si="114"/>
        <v>0</v>
      </c>
      <c r="AI253" s="131">
        <f t="shared" si="115"/>
        <v>176577.75197433366</v>
      </c>
      <c r="AJ253" s="131">
        <f t="shared" si="116"/>
        <v>29516.607847976305</v>
      </c>
      <c r="AK253" s="131">
        <f t="shared" si="117"/>
        <v>15579.798371174729</v>
      </c>
      <c r="AL253" s="131">
        <f t="shared" si="118"/>
        <v>2311.6979269496542</v>
      </c>
      <c r="AM253" s="131">
        <f t="shared" si="119"/>
        <v>2044690.1954590324</v>
      </c>
      <c r="AN253" s="131">
        <f t="shared" si="120"/>
        <v>13363.770977295164</v>
      </c>
      <c r="AO253" s="131">
        <f t="shared" si="121"/>
        <v>0</v>
      </c>
      <c r="AP253" s="131">
        <f t="shared" si="122"/>
        <v>990325.76505429414</v>
      </c>
      <c r="AQ253" s="131">
        <f t="shared" si="123"/>
        <v>133184.17152023691</v>
      </c>
      <c r="AR253" s="131">
        <f t="shared" si="124"/>
        <v>15004.935834155971</v>
      </c>
      <c r="AS253" s="131">
        <f t="shared" si="125"/>
        <v>1165141.3654985193</v>
      </c>
      <c r="AT253" s="131">
        <f t="shared" si="126"/>
        <v>78148.47235932872</v>
      </c>
      <c r="AU253" s="131">
        <f t="shared" si="127"/>
        <v>0</v>
      </c>
      <c r="AV253" s="131">
        <f t="shared" si="128"/>
        <v>4428840.4491609083</v>
      </c>
      <c r="AW253" s="131">
        <f t="shared" si="129"/>
        <v>99384.254689042442</v>
      </c>
      <c r="AX253" s="131">
        <f t="shared" si="130"/>
        <v>0</v>
      </c>
      <c r="AY253" s="131">
        <f t="shared" si="131"/>
        <v>1610.2171767028626</v>
      </c>
      <c r="AZ253" s="131">
        <f t="shared" si="132"/>
        <v>43371.532576505429</v>
      </c>
      <c r="BA253" s="131">
        <f t="shared" si="133"/>
        <v>50348.593287265547</v>
      </c>
      <c r="BB253" s="131">
        <f t="shared" si="134"/>
        <v>5908.1934846989134</v>
      </c>
      <c r="BC253" s="131">
        <f t="shared" si="135"/>
        <v>0</v>
      </c>
      <c r="BD253" s="131">
        <f t="shared" si="136"/>
        <v>786975.22186574538</v>
      </c>
      <c r="BE253" s="131">
        <f t="shared" si="137"/>
        <v>0</v>
      </c>
      <c r="BF253" s="131">
        <f t="shared" si="138"/>
        <v>3094.7680157946697</v>
      </c>
      <c r="BG253" s="131">
        <f t="shared" si="139"/>
        <v>0</v>
      </c>
      <c r="BH253" s="131">
        <f t="shared" si="140"/>
        <v>0</v>
      </c>
    </row>
    <row r="254" spans="1:60" x14ac:dyDescent="0.25">
      <c r="A254" s="295"/>
      <c r="B254" s="295"/>
      <c r="C254" s="4" t="s">
        <v>8</v>
      </c>
      <c r="D254" s="96">
        <f t="shared" si="106"/>
        <v>12</v>
      </c>
      <c r="E254" s="2">
        <v>3</v>
      </c>
      <c r="F254" s="2">
        <v>4</v>
      </c>
      <c r="G254" s="2">
        <v>2</v>
      </c>
      <c r="H254" s="2">
        <v>1</v>
      </c>
      <c r="I254" s="2">
        <v>2</v>
      </c>
      <c r="J254" s="2">
        <v>0</v>
      </c>
      <c r="K254" s="2">
        <v>0</v>
      </c>
      <c r="L254" s="2">
        <v>0</v>
      </c>
      <c r="M254" s="2">
        <v>0</v>
      </c>
      <c r="N254" s="2">
        <v>0</v>
      </c>
      <c r="O254" s="2">
        <v>0</v>
      </c>
      <c r="P254" s="2">
        <v>0</v>
      </c>
      <c r="Q254" s="2">
        <v>0</v>
      </c>
      <c r="R254" s="2">
        <v>0</v>
      </c>
      <c r="S254" s="2">
        <v>0</v>
      </c>
      <c r="T254" s="2">
        <v>0</v>
      </c>
      <c r="U254" s="2">
        <v>0</v>
      </c>
      <c r="V254" s="2">
        <v>0</v>
      </c>
      <c r="W254" s="2">
        <v>0</v>
      </c>
      <c r="X254" s="2">
        <v>0</v>
      </c>
      <c r="Y254" s="2">
        <v>0</v>
      </c>
      <c r="Z254" s="2">
        <v>0</v>
      </c>
      <c r="AA254" s="2">
        <f t="shared" si="107"/>
        <v>5</v>
      </c>
      <c r="AB254" s="129">
        <f t="shared" si="108"/>
        <v>399193.49555774929</v>
      </c>
      <c r="AC254" s="129">
        <f t="shared" si="109"/>
        <v>66421.311944718662</v>
      </c>
      <c r="AD254" s="130">
        <f t="shared" si="110"/>
        <v>367258.96643632773</v>
      </c>
      <c r="AE254" s="130">
        <f t="shared" si="111"/>
        <v>117867.71964461994</v>
      </c>
      <c r="AF254" s="130">
        <f t="shared" si="112"/>
        <v>31688.055281342546</v>
      </c>
      <c r="AG254" s="130">
        <f t="shared" si="113"/>
        <v>345392.81342546886</v>
      </c>
      <c r="AH254" s="130">
        <f t="shared" si="114"/>
        <v>0</v>
      </c>
      <c r="AI254" s="131">
        <f t="shared" si="115"/>
        <v>111522.79072063178</v>
      </c>
      <c r="AJ254" s="131">
        <f t="shared" si="116"/>
        <v>18642.068114511352</v>
      </c>
      <c r="AK254" s="131">
        <f t="shared" si="117"/>
        <v>9839.8726554787754</v>
      </c>
      <c r="AL254" s="131">
        <f t="shared" si="118"/>
        <v>1460.0197433366238</v>
      </c>
      <c r="AM254" s="131">
        <f t="shared" si="119"/>
        <v>1291383.2813425469</v>
      </c>
      <c r="AN254" s="131">
        <f t="shared" si="120"/>
        <v>8440.2764067127355</v>
      </c>
      <c r="AO254" s="131">
        <f t="shared" si="121"/>
        <v>0</v>
      </c>
      <c r="AP254" s="131">
        <f t="shared" si="122"/>
        <v>625468.90424481733</v>
      </c>
      <c r="AQ254" s="131">
        <f t="shared" si="123"/>
        <v>84116.318854886471</v>
      </c>
      <c r="AR254" s="131">
        <f t="shared" si="124"/>
        <v>9476.80157946693</v>
      </c>
      <c r="AS254" s="131">
        <f t="shared" si="125"/>
        <v>735878.7571569595</v>
      </c>
      <c r="AT254" s="131">
        <f t="shared" si="126"/>
        <v>49356.929911154984</v>
      </c>
      <c r="AU254" s="131">
        <f t="shared" si="127"/>
        <v>0</v>
      </c>
      <c r="AV254" s="131">
        <f t="shared" si="128"/>
        <v>2797162.3889437318</v>
      </c>
      <c r="AW254" s="131">
        <f t="shared" si="129"/>
        <v>62769.00296150049</v>
      </c>
      <c r="AX254" s="131">
        <f t="shared" si="130"/>
        <v>0</v>
      </c>
      <c r="AY254" s="131">
        <f t="shared" si="131"/>
        <v>1016.9792694965449</v>
      </c>
      <c r="AZ254" s="131">
        <f t="shared" si="132"/>
        <v>27392.546890424484</v>
      </c>
      <c r="BA254" s="131">
        <f t="shared" si="133"/>
        <v>31799.111549851925</v>
      </c>
      <c r="BB254" s="131">
        <f t="shared" si="134"/>
        <v>3731.4906219151035</v>
      </c>
      <c r="BC254" s="131">
        <f t="shared" si="135"/>
        <v>0</v>
      </c>
      <c r="BD254" s="131">
        <f t="shared" si="136"/>
        <v>497036.98223099706</v>
      </c>
      <c r="BE254" s="131">
        <f t="shared" si="137"/>
        <v>0</v>
      </c>
      <c r="BF254" s="131">
        <f t="shared" si="138"/>
        <v>1954.5903257650543</v>
      </c>
      <c r="BG254" s="131">
        <f t="shared" si="139"/>
        <v>0</v>
      </c>
      <c r="BH254" s="131">
        <f t="shared" si="140"/>
        <v>0</v>
      </c>
    </row>
    <row r="255" spans="1:60" x14ac:dyDescent="0.25">
      <c r="A255" s="290"/>
      <c r="B255" s="290"/>
      <c r="C255" s="4" t="s">
        <v>7</v>
      </c>
      <c r="D255" s="96">
        <f t="shared" si="106"/>
        <v>44</v>
      </c>
      <c r="E255" s="2">
        <v>4</v>
      </c>
      <c r="F255" s="2">
        <v>12</v>
      </c>
      <c r="G255" s="2">
        <v>1</v>
      </c>
      <c r="H255" s="2">
        <v>13</v>
      </c>
      <c r="I255" s="2">
        <v>1</v>
      </c>
      <c r="J255" s="2">
        <v>0</v>
      </c>
      <c r="K255" s="2">
        <v>0</v>
      </c>
      <c r="L255" s="2">
        <v>0</v>
      </c>
      <c r="M255" s="2">
        <v>0</v>
      </c>
      <c r="N255" s="2">
        <v>0</v>
      </c>
      <c r="O255" s="2">
        <v>0</v>
      </c>
      <c r="P255" s="2">
        <v>0</v>
      </c>
      <c r="Q255" s="2">
        <v>0</v>
      </c>
      <c r="R255" s="2">
        <v>0</v>
      </c>
      <c r="S255" s="2">
        <v>0</v>
      </c>
      <c r="T255" s="2">
        <v>0</v>
      </c>
      <c r="U255" s="2">
        <v>0</v>
      </c>
      <c r="V255" s="2">
        <v>0</v>
      </c>
      <c r="W255" s="2">
        <v>0</v>
      </c>
      <c r="X255" s="2">
        <v>0</v>
      </c>
      <c r="Y255" s="2">
        <v>12</v>
      </c>
      <c r="Z255" s="2">
        <v>1</v>
      </c>
      <c r="AA255" s="2">
        <f t="shared" si="107"/>
        <v>27</v>
      </c>
      <c r="AB255" s="129">
        <f t="shared" si="108"/>
        <v>1463709.4837117472</v>
      </c>
      <c r="AC255" s="129">
        <f t="shared" si="109"/>
        <v>243544.8104639684</v>
      </c>
      <c r="AD255" s="130">
        <f t="shared" si="110"/>
        <v>1346616.2102665349</v>
      </c>
      <c r="AE255" s="130">
        <f t="shared" si="111"/>
        <v>432181.6386969398</v>
      </c>
      <c r="AF255" s="130">
        <f t="shared" si="112"/>
        <v>116189.53603158933</v>
      </c>
      <c r="AG255" s="130">
        <f t="shared" si="113"/>
        <v>1266440.315893386</v>
      </c>
      <c r="AH255" s="130">
        <f t="shared" si="114"/>
        <v>0</v>
      </c>
      <c r="AI255" s="131">
        <f t="shared" si="115"/>
        <v>408916.89930898318</v>
      </c>
      <c r="AJ255" s="131">
        <f t="shared" si="116"/>
        <v>68354.249753208293</v>
      </c>
      <c r="AK255" s="131">
        <f t="shared" si="117"/>
        <v>36079.533070088844</v>
      </c>
      <c r="AL255" s="131">
        <f t="shared" si="118"/>
        <v>5353.4057255676207</v>
      </c>
      <c r="AM255" s="131">
        <f t="shared" si="119"/>
        <v>4735072.0315893386</v>
      </c>
      <c r="AN255" s="131">
        <f t="shared" si="120"/>
        <v>30947.680157946696</v>
      </c>
      <c r="AO255" s="131">
        <f t="shared" si="121"/>
        <v>0</v>
      </c>
      <c r="AP255" s="131">
        <f t="shared" si="122"/>
        <v>2293385.9822309972</v>
      </c>
      <c r="AQ255" s="131">
        <f t="shared" si="123"/>
        <v>308426.50246791705</v>
      </c>
      <c r="AR255" s="131">
        <f t="shared" si="124"/>
        <v>34748.272458045409</v>
      </c>
      <c r="AS255" s="131">
        <f t="shared" si="125"/>
        <v>2698222.1095755184</v>
      </c>
      <c r="AT255" s="131">
        <f t="shared" si="126"/>
        <v>180975.40967423495</v>
      </c>
      <c r="AU255" s="131">
        <f t="shared" si="127"/>
        <v>0</v>
      </c>
      <c r="AV255" s="131">
        <f t="shared" si="128"/>
        <v>10256262.092793683</v>
      </c>
      <c r="AW255" s="131">
        <f t="shared" si="129"/>
        <v>230153.01085883513</v>
      </c>
      <c r="AX255" s="131">
        <f t="shared" si="130"/>
        <v>0</v>
      </c>
      <c r="AY255" s="131">
        <f t="shared" si="131"/>
        <v>3728.9239881539979</v>
      </c>
      <c r="AZ255" s="131">
        <f t="shared" si="132"/>
        <v>100439.3385982231</v>
      </c>
      <c r="BA255" s="131">
        <f t="shared" si="133"/>
        <v>116596.74234945705</v>
      </c>
      <c r="BB255" s="131">
        <f t="shared" si="134"/>
        <v>13682.132280355379</v>
      </c>
      <c r="BC255" s="131">
        <f t="shared" si="135"/>
        <v>0</v>
      </c>
      <c r="BD255" s="131">
        <f t="shared" si="136"/>
        <v>1822468.9348469893</v>
      </c>
      <c r="BE255" s="131">
        <f t="shared" si="137"/>
        <v>0</v>
      </c>
      <c r="BF255" s="131">
        <f t="shared" si="138"/>
        <v>7166.8311944718662</v>
      </c>
      <c r="BG255" s="131">
        <f t="shared" si="139"/>
        <v>0</v>
      </c>
      <c r="BH255" s="131">
        <f t="shared" si="140"/>
        <v>0</v>
      </c>
    </row>
    <row r="256" spans="1:60" x14ac:dyDescent="0.25">
      <c r="A256" s="294" t="s">
        <v>6</v>
      </c>
      <c r="B256" s="297">
        <v>74</v>
      </c>
      <c r="C256" s="4" t="s">
        <v>5</v>
      </c>
      <c r="D256" s="96">
        <f t="shared" si="106"/>
        <v>49</v>
      </c>
      <c r="E256" s="2">
        <v>1</v>
      </c>
      <c r="F256" s="2">
        <v>27</v>
      </c>
      <c r="G256" s="2">
        <v>3</v>
      </c>
      <c r="H256" s="2">
        <v>2</v>
      </c>
      <c r="I256" s="2">
        <v>0</v>
      </c>
      <c r="J256" s="2">
        <v>0</v>
      </c>
      <c r="K256" s="2">
        <v>0</v>
      </c>
      <c r="L256" s="2">
        <v>0</v>
      </c>
      <c r="M256" s="2">
        <v>13</v>
      </c>
      <c r="N256" s="2">
        <v>0</v>
      </c>
      <c r="O256" s="2">
        <v>0</v>
      </c>
      <c r="P256" s="2">
        <v>0</v>
      </c>
      <c r="Q256" s="2">
        <v>0</v>
      </c>
      <c r="R256" s="2">
        <v>0</v>
      </c>
      <c r="S256" s="2">
        <v>0</v>
      </c>
      <c r="T256" s="2">
        <v>0</v>
      </c>
      <c r="U256" s="2">
        <v>0</v>
      </c>
      <c r="V256" s="2">
        <v>0</v>
      </c>
      <c r="W256" s="2">
        <v>0</v>
      </c>
      <c r="X256" s="2">
        <v>0</v>
      </c>
      <c r="Y256" s="2">
        <v>0</v>
      </c>
      <c r="Z256" s="2">
        <v>3</v>
      </c>
      <c r="AA256" s="2">
        <f t="shared" si="107"/>
        <v>18</v>
      </c>
      <c r="AB256" s="129">
        <f t="shared" si="108"/>
        <v>1630040.1068608095</v>
      </c>
      <c r="AC256" s="129">
        <f t="shared" si="109"/>
        <v>271220.35710760119</v>
      </c>
      <c r="AD256" s="130">
        <f t="shared" si="110"/>
        <v>1499640.7796150048</v>
      </c>
      <c r="AE256" s="130">
        <f t="shared" si="111"/>
        <v>481293.18854886474</v>
      </c>
      <c r="AF256" s="130">
        <f t="shared" si="112"/>
        <v>129392.8923988154</v>
      </c>
      <c r="AG256" s="130">
        <f t="shared" si="113"/>
        <v>1410353.988153998</v>
      </c>
      <c r="AH256" s="130">
        <f t="shared" si="114"/>
        <v>0</v>
      </c>
      <c r="AI256" s="131">
        <f t="shared" si="115"/>
        <v>455384.72877591307</v>
      </c>
      <c r="AJ256" s="131">
        <f t="shared" si="116"/>
        <v>76121.77813425468</v>
      </c>
      <c r="AK256" s="131">
        <f t="shared" si="117"/>
        <v>40179.480009871666</v>
      </c>
      <c r="AL256" s="131">
        <f t="shared" si="118"/>
        <v>5961.7472852912142</v>
      </c>
      <c r="AM256" s="131">
        <f t="shared" si="119"/>
        <v>5273148.3988154</v>
      </c>
      <c r="AN256" s="131">
        <f t="shared" si="120"/>
        <v>34464.461994076999</v>
      </c>
      <c r="AO256" s="131">
        <f t="shared" si="121"/>
        <v>0</v>
      </c>
      <c r="AP256" s="131">
        <f t="shared" si="122"/>
        <v>2553998.0256663375</v>
      </c>
      <c r="AQ256" s="131">
        <f t="shared" si="123"/>
        <v>343474.96865745308</v>
      </c>
      <c r="AR256" s="131">
        <f t="shared" si="124"/>
        <v>38696.939782823298</v>
      </c>
      <c r="AS256" s="131">
        <f t="shared" si="125"/>
        <v>3004838.2583909179</v>
      </c>
      <c r="AT256" s="131">
        <f t="shared" si="126"/>
        <v>201540.7971372162</v>
      </c>
      <c r="AU256" s="131">
        <f t="shared" si="127"/>
        <v>0</v>
      </c>
      <c r="AV256" s="131">
        <f t="shared" si="128"/>
        <v>11421746.421520237</v>
      </c>
      <c r="AW256" s="131">
        <f t="shared" si="129"/>
        <v>256306.76209279365</v>
      </c>
      <c r="AX256" s="131">
        <f t="shared" si="130"/>
        <v>0</v>
      </c>
      <c r="AY256" s="131">
        <f t="shared" si="131"/>
        <v>4152.6653504442247</v>
      </c>
      <c r="AZ256" s="131">
        <f t="shared" si="132"/>
        <v>111852.89980256664</v>
      </c>
      <c r="BA256" s="131">
        <f t="shared" si="133"/>
        <v>129846.37216189536</v>
      </c>
      <c r="BB256" s="131">
        <f t="shared" si="134"/>
        <v>15236.920039486673</v>
      </c>
      <c r="BC256" s="131">
        <f t="shared" si="135"/>
        <v>0</v>
      </c>
      <c r="BD256" s="131">
        <f t="shared" si="136"/>
        <v>2029567.677443238</v>
      </c>
      <c r="BE256" s="131">
        <f t="shared" si="137"/>
        <v>0</v>
      </c>
      <c r="BF256" s="131">
        <f t="shared" si="138"/>
        <v>7981.243830207306</v>
      </c>
      <c r="BG256" s="131">
        <f t="shared" si="139"/>
        <v>0</v>
      </c>
      <c r="BH256" s="131">
        <f t="shared" si="140"/>
        <v>0</v>
      </c>
    </row>
    <row r="257" spans="1:60" x14ac:dyDescent="0.25">
      <c r="A257" s="295"/>
      <c r="B257" s="295"/>
      <c r="C257" s="4" t="s">
        <v>4</v>
      </c>
      <c r="D257" s="96">
        <f t="shared" si="106"/>
        <v>8</v>
      </c>
      <c r="E257" s="2">
        <v>1</v>
      </c>
      <c r="F257" s="2">
        <v>3</v>
      </c>
      <c r="G257" s="2">
        <v>1</v>
      </c>
      <c r="H257" s="2">
        <v>3</v>
      </c>
      <c r="I257" s="2">
        <v>0</v>
      </c>
      <c r="J257" s="2">
        <v>0</v>
      </c>
      <c r="K257" s="2">
        <v>0</v>
      </c>
      <c r="L257" s="2">
        <v>0</v>
      </c>
      <c r="M257" s="2">
        <v>0</v>
      </c>
      <c r="N257" s="2">
        <v>0</v>
      </c>
      <c r="O257" s="2">
        <v>0</v>
      </c>
      <c r="P257" s="2">
        <v>0</v>
      </c>
      <c r="Q257" s="2">
        <v>0</v>
      </c>
      <c r="R257" s="2">
        <v>0</v>
      </c>
      <c r="S257" s="2">
        <v>0</v>
      </c>
      <c r="T257" s="2">
        <v>0</v>
      </c>
      <c r="U257" s="2">
        <v>0</v>
      </c>
      <c r="V257" s="2">
        <v>0</v>
      </c>
      <c r="W257" s="2">
        <v>0</v>
      </c>
      <c r="X257" s="2">
        <v>0</v>
      </c>
      <c r="Y257" s="2">
        <v>0</v>
      </c>
      <c r="Z257" s="2">
        <v>0</v>
      </c>
      <c r="AA257" s="2">
        <f t="shared" si="107"/>
        <v>4</v>
      </c>
      <c r="AB257" s="129">
        <f t="shared" si="108"/>
        <v>266128.99703849951</v>
      </c>
      <c r="AC257" s="129">
        <f t="shared" si="109"/>
        <v>44280.874629812439</v>
      </c>
      <c r="AD257" s="130">
        <f t="shared" si="110"/>
        <v>244839.31095755182</v>
      </c>
      <c r="AE257" s="130">
        <f t="shared" si="111"/>
        <v>78578.479763079959</v>
      </c>
      <c r="AF257" s="130">
        <f t="shared" si="112"/>
        <v>21125.370187561697</v>
      </c>
      <c r="AG257" s="130">
        <f t="shared" si="113"/>
        <v>230261.87561697926</v>
      </c>
      <c r="AH257" s="130">
        <f t="shared" si="114"/>
        <v>0</v>
      </c>
      <c r="AI257" s="131">
        <f t="shared" si="115"/>
        <v>74348.527147087851</v>
      </c>
      <c r="AJ257" s="131">
        <f t="shared" si="116"/>
        <v>12428.045409674234</v>
      </c>
      <c r="AK257" s="131">
        <f t="shared" si="117"/>
        <v>6559.9151036525172</v>
      </c>
      <c r="AL257" s="131">
        <f t="shared" si="118"/>
        <v>973.34649555774922</v>
      </c>
      <c r="AM257" s="131">
        <f t="shared" si="119"/>
        <v>860922.18756169791</v>
      </c>
      <c r="AN257" s="131">
        <f t="shared" si="120"/>
        <v>5626.85093780849</v>
      </c>
      <c r="AO257" s="131">
        <f t="shared" si="121"/>
        <v>0</v>
      </c>
      <c r="AP257" s="131">
        <f t="shared" si="122"/>
        <v>416979.2694965449</v>
      </c>
      <c r="AQ257" s="131">
        <f t="shared" si="123"/>
        <v>56077.545903257647</v>
      </c>
      <c r="AR257" s="131">
        <f t="shared" si="124"/>
        <v>6317.8677196446197</v>
      </c>
      <c r="AS257" s="131">
        <f t="shared" si="125"/>
        <v>490585.83810463967</v>
      </c>
      <c r="AT257" s="131">
        <f t="shared" si="126"/>
        <v>32904.61994076999</v>
      </c>
      <c r="AU257" s="131">
        <f t="shared" si="127"/>
        <v>0</v>
      </c>
      <c r="AV257" s="131">
        <f t="shared" si="128"/>
        <v>1864774.9259624877</v>
      </c>
      <c r="AW257" s="131">
        <f t="shared" si="129"/>
        <v>41846.00197433366</v>
      </c>
      <c r="AX257" s="131">
        <f t="shared" si="130"/>
        <v>0</v>
      </c>
      <c r="AY257" s="131">
        <f t="shared" si="131"/>
        <v>677.98617966436325</v>
      </c>
      <c r="AZ257" s="131">
        <f t="shared" si="132"/>
        <v>18261.697926949655</v>
      </c>
      <c r="BA257" s="131">
        <f t="shared" si="133"/>
        <v>21199.407699901283</v>
      </c>
      <c r="BB257" s="131">
        <f t="shared" si="134"/>
        <v>2487.660414610069</v>
      </c>
      <c r="BC257" s="131">
        <f t="shared" si="135"/>
        <v>0</v>
      </c>
      <c r="BD257" s="131">
        <f t="shared" si="136"/>
        <v>331357.98815399804</v>
      </c>
      <c r="BE257" s="131">
        <f t="shared" si="137"/>
        <v>0</v>
      </c>
      <c r="BF257" s="131">
        <f t="shared" si="138"/>
        <v>1303.060217176703</v>
      </c>
      <c r="BG257" s="131">
        <f t="shared" si="139"/>
        <v>0</v>
      </c>
      <c r="BH257" s="131">
        <f t="shared" si="140"/>
        <v>0</v>
      </c>
    </row>
    <row r="258" spans="1:60" x14ac:dyDescent="0.25">
      <c r="A258" s="295"/>
      <c r="B258" s="295"/>
      <c r="C258" s="4" t="s">
        <v>3</v>
      </c>
      <c r="D258" s="96">
        <f t="shared" si="106"/>
        <v>12</v>
      </c>
      <c r="E258" s="2">
        <v>1</v>
      </c>
      <c r="F258" s="2">
        <v>1</v>
      </c>
      <c r="G258" s="2">
        <v>3</v>
      </c>
      <c r="H258" s="2">
        <v>6</v>
      </c>
      <c r="I258" s="2">
        <v>1</v>
      </c>
      <c r="J258" s="2">
        <v>0</v>
      </c>
      <c r="K258" s="2">
        <v>0</v>
      </c>
      <c r="L258" s="2">
        <v>0</v>
      </c>
      <c r="M258" s="2">
        <v>0</v>
      </c>
      <c r="N258" s="2">
        <v>0</v>
      </c>
      <c r="O258" s="2">
        <v>0</v>
      </c>
      <c r="P258" s="2">
        <v>0</v>
      </c>
      <c r="Q258" s="2">
        <v>0</v>
      </c>
      <c r="R258" s="2">
        <v>0</v>
      </c>
      <c r="S258" s="2">
        <v>0</v>
      </c>
      <c r="T258" s="2">
        <v>0</v>
      </c>
      <c r="U258" s="2">
        <v>0</v>
      </c>
      <c r="V258" s="2">
        <v>0</v>
      </c>
      <c r="W258" s="2">
        <v>0</v>
      </c>
      <c r="X258" s="2">
        <v>0</v>
      </c>
      <c r="Y258" s="2">
        <v>0</v>
      </c>
      <c r="Z258" s="2">
        <v>0</v>
      </c>
      <c r="AA258" s="2">
        <f t="shared" si="107"/>
        <v>10</v>
      </c>
      <c r="AB258" s="129">
        <f t="shared" si="108"/>
        <v>399193.49555774929</v>
      </c>
      <c r="AC258" s="129">
        <f t="shared" si="109"/>
        <v>66421.311944718662</v>
      </c>
      <c r="AD258" s="130">
        <f t="shared" si="110"/>
        <v>367258.96643632773</v>
      </c>
      <c r="AE258" s="130">
        <f t="shared" si="111"/>
        <v>117867.71964461994</v>
      </c>
      <c r="AF258" s="130">
        <f t="shared" si="112"/>
        <v>31688.055281342546</v>
      </c>
      <c r="AG258" s="130">
        <f t="shared" si="113"/>
        <v>345392.81342546886</v>
      </c>
      <c r="AH258" s="130">
        <f t="shared" si="114"/>
        <v>0</v>
      </c>
      <c r="AI258" s="131">
        <f t="shared" si="115"/>
        <v>111522.79072063178</v>
      </c>
      <c r="AJ258" s="131">
        <f t="shared" si="116"/>
        <v>18642.068114511352</v>
      </c>
      <c r="AK258" s="131">
        <f t="shared" si="117"/>
        <v>9839.8726554787754</v>
      </c>
      <c r="AL258" s="131">
        <f t="shared" si="118"/>
        <v>1460.0197433366238</v>
      </c>
      <c r="AM258" s="131">
        <f t="shared" si="119"/>
        <v>1291383.2813425469</v>
      </c>
      <c r="AN258" s="131">
        <f t="shared" si="120"/>
        <v>8440.2764067127355</v>
      </c>
      <c r="AO258" s="131">
        <f t="shared" si="121"/>
        <v>0</v>
      </c>
      <c r="AP258" s="131">
        <f t="shared" si="122"/>
        <v>625468.90424481733</v>
      </c>
      <c r="AQ258" s="131">
        <f t="shared" si="123"/>
        <v>84116.318854886471</v>
      </c>
      <c r="AR258" s="131">
        <f t="shared" si="124"/>
        <v>9476.80157946693</v>
      </c>
      <c r="AS258" s="131">
        <f t="shared" si="125"/>
        <v>735878.7571569595</v>
      </c>
      <c r="AT258" s="131">
        <f t="shared" si="126"/>
        <v>49356.929911154984</v>
      </c>
      <c r="AU258" s="131">
        <f t="shared" si="127"/>
        <v>0</v>
      </c>
      <c r="AV258" s="131">
        <f t="shared" si="128"/>
        <v>2797162.3889437318</v>
      </c>
      <c r="AW258" s="131">
        <f t="shared" si="129"/>
        <v>62769.00296150049</v>
      </c>
      <c r="AX258" s="131">
        <f t="shared" si="130"/>
        <v>0</v>
      </c>
      <c r="AY258" s="131">
        <f t="shared" si="131"/>
        <v>1016.9792694965449</v>
      </c>
      <c r="AZ258" s="131">
        <f t="shared" si="132"/>
        <v>27392.546890424484</v>
      </c>
      <c r="BA258" s="131">
        <f t="shared" si="133"/>
        <v>31799.111549851925</v>
      </c>
      <c r="BB258" s="131">
        <f t="shared" si="134"/>
        <v>3731.4906219151035</v>
      </c>
      <c r="BC258" s="131">
        <f t="shared" si="135"/>
        <v>0</v>
      </c>
      <c r="BD258" s="131">
        <f t="shared" si="136"/>
        <v>497036.98223099706</v>
      </c>
      <c r="BE258" s="131">
        <f t="shared" si="137"/>
        <v>0</v>
      </c>
      <c r="BF258" s="131">
        <f t="shared" si="138"/>
        <v>1954.5903257650543</v>
      </c>
      <c r="BG258" s="131">
        <f t="shared" si="139"/>
        <v>0</v>
      </c>
      <c r="BH258" s="131">
        <f t="shared" si="140"/>
        <v>0</v>
      </c>
    </row>
    <row r="259" spans="1:60" ht="15" customHeight="1" x14ac:dyDescent="0.25">
      <c r="A259" s="290"/>
      <c r="B259" s="290"/>
      <c r="C259" s="3" t="s">
        <v>2</v>
      </c>
      <c r="D259" s="96">
        <f t="shared" si="106"/>
        <v>5</v>
      </c>
      <c r="E259" s="2">
        <v>1</v>
      </c>
      <c r="F259" s="2">
        <v>1</v>
      </c>
      <c r="G259" s="2">
        <v>1</v>
      </c>
      <c r="H259" s="2">
        <v>1</v>
      </c>
      <c r="I259" s="2">
        <v>0</v>
      </c>
      <c r="J259" s="2">
        <v>0</v>
      </c>
      <c r="K259" s="2">
        <v>0</v>
      </c>
      <c r="L259" s="2">
        <v>0</v>
      </c>
      <c r="M259" s="2">
        <v>1</v>
      </c>
      <c r="N259" s="2">
        <v>0</v>
      </c>
      <c r="O259" s="2">
        <v>0</v>
      </c>
      <c r="P259" s="2">
        <v>0</v>
      </c>
      <c r="Q259" s="2">
        <v>0</v>
      </c>
      <c r="R259" s="2">
        <v>0</v>
      </c>
      <c r="S259" s="2">
        <v>0</v>
      </c>
      <c r="T259" s="2">
        <v>0</v>
      </c>
      <c r="U259" s="2">
        <v>0</v>
      </c>
      <c r="V259" s="2">
        <v>0</v>
      </c>
      <c r="W259" s="2">
        <v>0</v>
      </c>
      <c r="X259" s="2">
        <v>0</v>
      </c>
      <c r="Y259" s="2">
        <v>0</v>
      </c>
      <c r="Z259" s="2">
        <v>0</v>
      </c>
      <c r="AA259" s="2">
        <f t="shared" si="107"/>
        <v>3</v>
      </c>
      <c r="AB259" s="129">
        <f t="shared" si="108"/>
        <v>166330.62314906219</v>
      </c>
      <c r="AC259" s="129">
        <f t="shared" si="109"/>
        <v>27675.546643632773</v>
      </c>
      <c r="AD259" s="130">
        <f t="shared" si="110"/>
        <v>153024.5693484699</v>
      </c>
      <c r="AE259" s="130">
        <f t="shared" si="111"/>
        <v>49111.549851924974</v>
      </c>
      <c r="AF259" s="130">
        <f t="shared" si="112"/>
        <v>13203.356367226061</v>
      </c>
      <c r="AG259" s="130">
        <f t="shared" si="113"/>
        <v>143913.67226061205</v>
      </c>
      <c r="AH259" s="130">
        <f t="shared" si="114"/>
        <v>0</v>
      </c>
      <c r="AI259" s="131">
        <f t="shared" si="115"/>
        <v>46467.829466929907</v>
      </c>
      <c r="AJ259" s="131">
        <f t="shared" si="116"/>
        <v>7767.5283810463961</v>
      </c>
      <c r="AK259" s="131">
        <f t="shared" si="117"/>
        <v>4099.9469397828234</v>
      </c>
      <c r="AL259" s="131">
        <f t="shared" si="118"/>
        <v>608.34155972359326</v>
      </c>
      <c r="AM259" s="131">
        <f t="shared" si="119"/>
        <v>538076.36722606118</v>
      </c>
      <c r="AN259" s="131">
        <f t="shared" si="120"/>
        <v>3516.7818361303061</v>
      </c>
      <c r="AO259" s="131">
        <f t="shared" si="121"/>
        <v>0</v>
      </c>
      <c r="AP259" s="131">
        <f t="shared" si="122"/>
        <v>260612.04343534057</v>
      </c>
      <c r="AQ259" s="131">
        <f t="shared" si="123"/>
        <v>35048.466189536033</v>
      </c>
      <c r="AR259" s="131">
        <f t="shared" si="124"/>
        <v>3948.6673247778872</v>
      </c>
      <c r="AS259" s="131">
        <f t="shared" si="125"/>
        <v>306616.14881539979</v>
      </c>
      <c r="AT259" s="131">
        <f t="shared" si="126"/>
        <v>20565.387462981242</v>
      </c>
      <c r="AU259" s="131">
        <f t="shared" si="127"/>
        <v>0</v>
      </c>
      <c r="AV259" s="131">
        <f t="shared" si="128"/>
        <v>1165484.3287265548</v>
      </c>
      <c r="AW259" s="131">
        <f t="shared" si="129"/>
        <v>26153.751233958537</v>
      </c>
      <c r="AX259" s="131">
        <f t="shared" si="130"/>
        <v>0</v>
      </c>
      <c r="AY259" s="131">
        <f t="shared" si="131"/>
        <v>423.74136229022702</v>
      </c>
      <c r="AZ259" s="131">
        <f t="shared" si="132"/>
        <v>11413.561204343534</v>
      </c>
      <c r="BA259" s="131">
        <f t="shared" si="133"/>
        <v>13249.629812438303</v>
      </c>
      <c r="BB259" s="131">
        <f t="shared" si="134"/>
        <v>1554.7877591312931</v>
      </c>
      <c r="BC259" s="131">
        <f t="shared" si="135"/>
        <v>0</v>
      </c>
      <c r="BD259" s="131">
        <f t="shared" si="136"/>
        <v>207098.74259624878</v>
      </c>
      <c r="BE259" s="131">
        <f t="shared" si="137"/>
        <v>0</v>
      </c>
      <c r="BF259" s="131">
        <f t="shared" si="138"/>
        <v>814.41263573543938</v>
      </c>
      <c r="BG259" s="131">
        <f t="shared" si="139"/>
        <v>0</v>
      </c>
      <c r="BH259" s="131">
        <f t="shared" si="140"/>
        <v>0</v>
      </c>
    </row>
    <row r="260" spans="1:60" x14ac:dyDescent="0.25">
      <c r="A260" s="298" t="s">
        <v>1</v>
      </c>
      <c r="B260" s="291">
        <v>4052</v>
      </c>
      <c r="C260" s="289" t="s">
        <v>0</v>
      </c>
      <c r="D260" s="291">
        <f>SUM(D5:D259)</f>
        <v>4052</v>
      </c>
      <c r="E260" s="1">
        <v>661</v>
      </c>
      <c r="F260" s="1">
        <v>2077</v>
      </c>
      <c r="G260" s="1">
        <v>371</v>
      </c>
      <c r="H260" s="1">
        <v>749</v>
      </c>
      <c r="I260" s="1">
        <v>73</v>
      </c>
      <c r="J260" s="1">
        <v>0</v>
      </c>
      <c r="K260" s="1">
        <v>0</v>
      </c>
      <c r="L260" s="1">
        <v>2</v>
      </c>
      <c r="M260" s="1">
        <v>19</v>
      </c>
      <c r="N260" s="1">
        <v>9</v>
      </c>
      <c r="O260" s="1">
        <v>5</v>
      </c>
      <c r="P260" s="1">
        <v>2</v>
      </c>
      <c r="Q260" s="1">
        <v>0</v>
      </c>
      <c r="R260" s="1">
        <v>0</v>
      </c>
      <c r="S260" s="1">
        <v>0</v>
      </c>
      <c r="T260" s="1">
        <v>0</v>
      </c>
      <c r="U260" s="1">
        <v>0</v>
      </c>
      <c r="V260" s="1">
        <v>0</v>
      </c>
      <c r="W260" s="1">
        <v>0</v>
      </c>
      <c r="X260" s="1">
        <v>1</v>
      </c>
      <c r="Y260" s="1">
        <v>12</v>
      </c>
      <c r="Z260" s="1">
        <v>71</v>
      </c>
      <c r="AA260" s="132">
        <f>(SUM(AA5:AA259))</f>
        <v>1243</v>
      </c>
      <c r="AB260" s="129"/>
      <c r="AC260" s="129"/>
      <c r="AD260" s="129"/>
      <c r="AE260" s="129"/>
      <c r="AF260" s="129"/>
      <c r="AG260" s="129"/>
      <c r="AH260" s="129"/>
      <c r="AI260" s="129"/>
      <c r="AJ260" s="129"/>
      <c r="AK260" s="129"/>
      <c r="AL260" s="129"/>
      <c r="AM260" s="129"/>
      <c r="AN260" s="129"/>
      <c r="AO260" s="129"/>
      <c r="AP260" s="129"/>
      <c r="AQ260" s="129"/>
      <c r="AR260" s="129"/>
      <c r="AS260" s="129"/>
      <c r="AT260" s="129"/>
      <c r="AU260" s="129"/>
      <c r="AV260" s="129"/>
      <c r="AW260" s="129"/>
      <c r="AX260" s="129"/>
      <c r="AY260" s="129"/>
      <c r="AZ260" s="129"/>
      <c r="BA260" s="129"/>
      <c r="BB260" s="129"/>
      <c r="BC260" s="129"/>
      <c r="BD260" s="129"/>
      <c r="BE260" s="129"/>
      <c r="BF260" s="129"/>
      <c r="BG260" s="129"/>
      <c r="BH260" s="129"/>
    </row>
    <row r="261" spans="1:60" ht="21" customHeight="1" x14ac:dyDescent="0.25">
      <c r="A261" s="290"/>
      <c r="B261" s="290"/>
      <c r="C261" s="290"/>
      <c r="D261" s="290"/>
      <c r="E261" s="292">
        <v>4052</v>
      </c>
      <c r="F261" s="293"/>
      <c r="G261" s="293"/>
      <c r="H261" s="293"/>
      <c r="I261" s="293"/>
      <c r="J261" s="293"/>
      <c r="K261" s="293"/>
      <c r="L261" s="293"/>
      <c r="M261" s="293"/>
      <c r="N261" s="293"/>
      <c r="O261" s="293"/>
      <c r="P261" s="293"/>
      <c r="Q261" s="293"/>
      <c r="R261" s="293"/>
      <c r="S261" s="293"/>
      <c r="T261" s="293"/>
      <c r="U261" s="293"/>
      <c r="V261" s="293"/>
      <c r="W261" s="293"/>
      <c r="X261" s="293"/>
      <c r="Y261" s="293"/>
      <c r="Z261" s="293"/>
      <c r="AA261" s="133"/>
      <c r="AB261" s="134"/>
      <c r="AC261" s="134"/>
      <c r="AD261" s="135"/>
      <c r="AE261" s="135"/>
      <c r="AF261" s="135"/>
      <c r="AG261" s="135"/>
      <c r="AH261" s="135"/>
      <c r="AI261" s="136"/>
      <c r="AJ261" s="136"/>
      <c r="AK261" s="136"/>
      <c r="AL261" s="136"/>
      <c r="AM261" s="136"/>
      <c r="AN261" s="136"/>
      <c r="AO261" s="136"/>
      <c r="AP261" s="136"/>
      <c r="AQ261" s="136"/>
      <c r="AR261" s="136"/>
      <c r="AS261" s="136"/>
      <c r="AT261" s="136"/>
      <c r="AU261" s="136"/>
    </row>
  </sheetData>
  <mergeCells count="48">
    <mergeCell ref="A1:Z1"/>
    <mergeCell ref="A2:D2"/>
    <mergeCell ref="E2:Z2"/>
    <mergeCell ref="A3:A4"/>
    <mergeCell ref="B3:B4"/>
    <mergeCell ref="C3:C4"/>
    <mergeCell ref="D3:D4"/>
    <mergeCell ref="E3:Z3"/>
    <mergeCell ref="A6:A17"/>
    <mergeCell ref="B6:B17"/>
    <mergeCell ref="A18:A38"/>
    <mergeCell ref="B18:B38"/>
    <mergeCell ref="A39:A58"/>
    <mergeCell ref="B39:B58"/>
    <mergeCell ref="A59:A76"/>
    <mergeCell ref="B59:B76"/>
    <mergeCell ref="A77:A98"/>
    <mergeCell ref="B77:B98"/>
    <mergeCell ref="A99:A109"/>
    <mergeCell ref="B99:B109"/>
    <mergeCell ref="A110:A139"/>
    <mergeCell ref="B110:B139"/>
    <mergeCell ref="A140:A149"/>
    <mergeCell ref="B140:B149"/>
    <mergeCell ref="A150:A167"/>
    <mergeCell ref="B150:B167"/>
    <mergeCell ref="A168:A189"/>
    <mergeCell ref="B168:B189"/>
    <mergeCell ref="A190:A208"/>
    <mergeCell ref="B190:B208"/>
    <mergeCell ref="A209:A224"/>
    <mergeCell ref="B209:B224"/>
    <mergeCell ref="AB1:BH1"/>
    <mergeCell ref="C260:C261"/>
    <mergeCell ref="D260:D261"/>
    <mergeCell ref="E261:Z261"/>
    <mergeCell ref="A253:A255"/>
    <mergeCell ref="B253:B255"/>
    <mergeCell ref="A256:A259"/>
    <mergeCell ref="B256:B259"/>
    <mergeCell ref="A260:A261"/>
    <mergeCell ref="B260:B261"/>
    <mergeCell ref="A225:A229"/>
    <mergeCell ref="B225:B229"/>
    <mergeCell ref="A230:A244"/>
    <mergeCell ref="B230:B244"/>
    <mergeCell ref="A245:A252"/>
    <mergeCell ref="B245:B252"/>
  </mergeCells>
  <pageMargins left="0.7" right="0.7" top="0.75" bottom="0.75" header="0.3" footer="0.3"/>
  <pageSetup paperSize="9" scale="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RCC</vt:lpstr>
      <vt:lpstr>TOTALES JULIO-AGOS-SEPT.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Oddone</dc:creator>
  <cp:lastModifiedBy>Julio Ferreira</cp:lastModifiedBy>
  <cp:lastPrinted>2026-10-20T13:37:36Z</cp:lastPrinted>
  <dcterms:created xsi:type="dcterms:W3CDTF">2026-04-09T16:57:35Z</dcterms:created>
  <dcterms:modified xsi:type="dcterms:W3CDTF">2026-10-20T18:41:30Z</dcterms:modified>
</cp:coreProperties>
</file>