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Y:\PRESUPUESTO\10. DIRECCIÓN DE ANTICORRUPCIÓN\Programas en ejecución\2026\5. MAYO\"/>
    </mc:Choice>
  </mc:AlternateContent>
  <xr:revisionPtr revIDLastSave="0" documentId="13_ncr:1_{5BA99361-17E6-4E8E-9DB1-068B0787022A}" xr6:coauthVersionLast="47" xr6:coauthVersionMax="47" xr10:uidLastSave="{00000000-0000-0000-0000-000000000000}"/>
  <bookViews>
    <workbookView xWindow="-108" yWindow="-108" windowWidth="23256" windowHeight="12456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MAYO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6" i="4" l="1"/>
  <c r="E53" i="4"/>
  <c r="E48" i="4"/>
  <c r="E41" i="4"/>
  <c r="E32" i="4"/>
  <c r="E26" i="4"/>
  <c r="D26" i="4"/>
  <c r="E59" i="4" l="1"/>
  <c r="D48" i="4"/>
  <c r="F50" i="4"/>
  <c r="F49" i="4"/>
  <c r="F51" i="4"/>
  <c r="F54" i="4"/>
  <c r="F38" i="4"/>
  <c r="F57" i="4" l="1"/>
  <c r="D36" i="6" l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8" i="4"/>
  <c r="F56" i="4" s="1"/>
  <c r="D56" i="4"/>
  <c r="C36" i="6" s="1"/>
  <c r="E36" i="6" s="1"/>
  <c r="F55" i="4"/>
  <c r="F53" i="4" s="1"/>
  <c r="D35" i="6"/>
  <c r="C35" i="6"/>
  <c r="F52" i="4"/>
  <c r="F48" i="4" s="1"/>
  <c r="D34" i="6"/>
  <c r="F47" i="4"/>
  <c r="F46" i="4"/>
  <c r="F45" i="4"/>
  <c r="F44" i="4"/>
  <c r="F43" i="4"/>
  <c r="F42" i="4"/>
  <c r="D33" i="6"/>
  <c r="D41" i="4"/>
  <c r="C33" i="6" s="1"/>
  <c r="F40" i="4"/>
  <c r="F39" i="4"/>
  <c r="F37" i="4"/>
  <c r="F36" i="4"/>
  <c r="F35" i="4"/>
  <c r="F34" i="4"/>
  <c r="F33" i="4"/>
  <c r="D32" i="6"/>
  <c r="D32" i="4"/>
  <c r="C32" i="6" s="1"/>
  <c r="F31" i="4"/>
  <c r="F30" i="4"/>
  <c r="F29" i="4"/>
  <c r="F28" i="4"/>
  <c r="F27" i="4"/>
  <c r="D31" i="6"/>
  <c r="C31" i="6"/>
  <c r="F26" i="4" l="1"/>
  <c r="E35" i="6"/>
  <c r="E33" i="6"/>
  <c r="D47" i="5"/>
  <c r="D48" i="5"/>
  <c r="F41" i="4"/>
  <c r="E31" i="6"/>
  <c r="D37" i="6"/>
  <c r="D59" i="4"/>
  <c r="C34" i="6"/>
  <c r="E34" i="6" s="1"/>
  <c r="E32" i="6"/>
  <c r="D46" i="5"/>
  <c r="F32" i="4"/>
  <c r="C46" i="3"/>
  <c r="C47" i="3"/>
  <c r="C48" i="3"/>
  <c r="E37" i="6" l="1"/>
  <c r="C37" i="6"/>
  <c r="F59" i="4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</calcChain>
</file>

<file path=xl/sharedStrings.xml><?xml version="1.0" encoding="utf-8"?>
<sst xmlns="http://schemas.openxmlformats.org/spreadsheetml/2006/main" count="490" uniqueCount="248">
  <si>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</si>
  <si>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</si>
  <si>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</si>
  <si>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</si>
  <si>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</si>
  <si>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</si>
  <si>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</si>
  <si>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</si>
  <si>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</si>
  <si>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</si>
  <si>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</si>
  <si>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</si>
  <si>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</si>
  <si>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</si>
  <si>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</si>
  <si>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</si>
  <si>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</si>
  <si>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</si>
  <si>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</si>
  <si>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</si>
  <si>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</si>
  <si>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</si>
  <si>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</si>
  <si>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</si>
  <si>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</si>
  <si>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</si>
  <si>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</si>
  <si>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</si>
  <si>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</si>
  <si>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</si>
  <si>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</si>
  <si>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</si>
  <si>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</si>
  <si>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</si>
  <si>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</si>
  <si>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</si>
  <si>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</si>
  <si>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</si>
  <si>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</si>
  <si>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</si>
  <si>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</si>
  <si>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</si>
  <si>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</si>
  <si>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</si>
  <si>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</si>
  <si>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</si>
  <si>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</si>
  <si>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</si>
  <si>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</si>
  <si>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</si>
  <si>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</si>
  <si>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</si>
  <si>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</si>
  <si>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</si>
  <si>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</si>
  <si>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</si>
  <si>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</si>
  <si>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</si>
  <si>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</si>
  <si>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</si>
  <si>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</si>
  <si>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</si>
  <si>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</si>
  <si>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</si>
  <si>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</si>
  <si>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</si>
  <si>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</si>
  <si>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</si>
  <si>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</si>
  <si>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</si>
  <si>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</si>
  <si>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</si>
  <si>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</si>
  <si>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</si>
  <si>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</si>
  <si>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</si>
  <si>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</si>
  <si>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</si>
  <si>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</si>
  <si>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</si>
  <si>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</si>
  <si>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</si>
  <si>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</si>
  <si>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</si>
  <si>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</si>
  <si>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</si>
  <si>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</si>
  <si>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</si>
  <si>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</si>
  <si>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</si>
  <si>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</si>
  <si>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</si>
  <si>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</si>
  <si>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</si>
  <si>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</si>
  <si>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</si>
  <si>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</si>
  <si>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</si>
  <si>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</si>
  <si>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</si>
  <si>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</si>
  <si>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</si>
  <si>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</si>
  <si>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</si>
  <si>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</si>
  <si>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</si>
  <si>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</si>
  <si>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</si>
  <si>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</si>
  <si>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</si>
  <si>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</si>
  <si>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</si>
  <si>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</si>
  <si>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</si>
  <si>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</si>
  <si>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</si>
  <si>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</si>
  <si>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</si>
  <si>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</si>
  <si>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</si>
  <si>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</si>
  <si>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</si>
  <si>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</si>
  <si>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</si>
  <si>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</si>
  <si>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</si>
  <si>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</si>
  <si>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</si>
  <si>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</si>
  <si>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</si>
  <si>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</si>
  <si>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</si>
  <si>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</si>
  <si>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</si>
  <si>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</si>
  <si>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</si>
  <si>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</si>
  <si>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</si>
  <si>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</si>
  <si>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</si>
  <si>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</si>
  <si>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</si>
  <si>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</si>
  <si>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</si>
  <si>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</si>
  <si>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</si>
  <si>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</si>
  <si>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</si>
  <si>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</si>
  <si>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</si>
  <si>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</si>
  <si>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</si>
  <si>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</si>
  <si>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</si>
  <si>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</si>
  <si>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</si>
  <si>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</si>
  <si>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</si>
  <si>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</si>
  <si>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</si>
  <si>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</si>
  <si>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</si>
  <si>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</si>
  <si>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</si>
  <si>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</si>
  <si>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</si>
  <si>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</si>
  <si>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</si>
  <si>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</si>
  <si>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</si>
  <si>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</si>
  <si>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</si>
  <si>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</si>
  <si>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</si>
  <si>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</si>
  <si>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</si>
  <si>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</si>
  <si>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</si>
  <si>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</si>
  <si>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</si>
  <si>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</si>
  <si>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</si>
  <si>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</si>
  <si>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</si>
  <si>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</si>
  <si>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</si>
  <si>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</si>
  <si>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</si>
  <si>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</si>
  <si>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</si>
  <si>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</si>
  <si>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</si>
  <si>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</si>
  <si>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</si>
  <si>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</si>
  <si>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</si>
  <si>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</si>
  <si>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</si>
  <si>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</si>
  <si>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</si>
  <si>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</si>
  <si>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</si>
  <si>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</si>
  <si>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</si>
  <si>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</si>
  <si>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</si>
  <si>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</si>
  <si>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</si>
  <si>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</si>
  <si>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</si>
  <si>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</si>
  <si>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</si>
  <si>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</si>
  <si>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</si>
  <si>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</si>
  <si>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</si>
  <si>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</si>
  <si>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</si>
  <si>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</si>
  <si>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</si>
  <si>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</si>
  <si>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</si>
  <si>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</si>
  <si>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</si>
  <si>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</si>
  <si>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</si>
  <si>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</si>
  <si>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</si>
  <si>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</si>
  <si>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</si>
  <si>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</si>
  <si>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</si>
  <si>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</si>
  <si>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</si>
  <si>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</si>
  <si>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</si>
  <si>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</si>
  <si>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</si>
  <si>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</si>
  <si>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</si>
  <si>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</si>
  <si>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</si>
  <si>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SERVICIO SOCIAL</t>
  </si>
  <si>
    <t>ADQ DE MAQUINARIAS, EQUIPOS Y HERRAMIENTAS</t>
  </si>
  <si>
    <t>TRANSFERENCIASCORRIENTES AL SECTOR EXTERNO</t>
  </si>
  <si>
    <t>EJECUCIÓN PRESUPUESTARIA DE GASTOS (ENERO 2026)</t>
  </si>
  <si>
    <t>REPORTE DE EJECUCIÓN PRESUPUESTARIA (MAYO) DEL SIARE/SIAF</t>
  </si>
  <si>
    <t xml:space="preserve">  3.500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</si>
</sst>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3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41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41" fontId="35" fillId="0" borderId="0" applyFont="0" applyFill="0" applyBorder="0" applyAlignment="0" applyProtection="0"/>
    <xf numFmtId="9" fontId="35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18" fillId="0" borderId="0" xfId="0" applyFont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17" fillId="0" borderId="0" xfId="0" applyFont="1">
      <alignment vertical="center"/>
    </xf>
    <xf numFmtId="0" fontId="17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2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2" fillId="2" borderId="1" xfId="0" applyFont="1" applyFill="1" applyBorder="1" applyAlignment="1">
      <alignment horizontal="center" vertical="center" wrapText="1"/>
    </xf>
    <xf numFmtId="0" fontId="20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top" wrapText="1"/>
    </xf>
    <xf numFmtId="0" fontId="25" fillId="0" borderId="1" xfId="0" applyFont="1" applyBorder="1">
      <alignment vertical="center"/>
    </xf>
    <xf numFmtId="0" fontId="26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3" fillId="4" borderId="1" xfId="0" applyFont="1" applyFill="1" applyBorder="1" applyAlignment="1"/>
    <xf numFmtId="3" fontId="23" fillId="4" borderId="1" xfId="0" applyNumberFormat="1" applyFont="1" applyFill="1" applyBorder="1" applyAlignment="1"/>
    <xf numFmtId="0" fontId="23" fillId="4" borderId="1" xfId="0" applyFont="1" applyFill="1" applyBorder="1">
      <alignment vertical="center"/>
    </xf>
    <xf numFmtId="0" fontId="23" fillId="4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3" fontId="0" fillId="0" borderId="0" xfId="0" applyNumberFormat="1">
      <alignment vertical="center"/>
    </xf>
    <xf numFmtId="0" fontId="9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8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3" fillId="0" borderId="1" xfId="0" applyFont="1" applyBorder="1" applyAlignment="1">
      <alignment horizontal="center" vertical="center" wrapText="1"/>
    </xf>
    <xf numFmtId="0" fontId="31" fillId="4" borderId="1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horizontal="center"/>
    </xf>
    <xf numFmtId="0" fontId="7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7" fillId="4" borderId="1" xfId="0" applyFont="1" applyFill="1" applyBorder="1" applyAlignment="1">
      <alignment vertical="center" wrapText="1"/>
    </xf>
    <xf numFmtId="3" fontId="23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5" fillId="0" borderId="0" xfId="0" applyFont="1">
      <alignment vertical="center"/>
    </xf>
    <xf numFmtId="0" fontId="32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3" fillId="4" borderId="1" xfId="0" applyFont="1" applyFill="1" applyBorder="1">
      <alignment vertical="center"/>
    </xf>
    <xf numFmtId="0" fontId="2" fillId="4" borderId="1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12" fillId="0" borderId="0" xfId="0" applyNumberFormat="1" applyFont="1">
      <alignment vertical="center"/>
    </xf>
    <xf numFmtId="41" fontId="12" fillId="0" borderId="0" xfId="0" applyNumberFormat="1" applyFont="1">
      <alignment vertical="center"/>
    </xf>
    <xf numFmtId="0" fontId="28" fillId="0" borderId="0" xfId="0" applyFont="1">
      <alignment vertical="center"/>
    </xf>
    <xf numFmtId="0" fontId="27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13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1" xfId="0" applyFont="1" applyBorder="1" applyAlignment="1">
      <alignment horizontal="left" vertical="center" wrapText="1"/>
    </xf>
    <xf numFmtId="0" fontId="23" fillId="0" borderId="12" xfId="0" applyFont="1" applyBorder="1" applyAlignment="1">
      <alignment horizontal="left" vertical="center" wrapText="1"/>
    </xf>
    <xf numFmtId="0" fontId="23" fillId="0" borderId="13" xfId="0" applyFont="1" applyBorder="1" applyAlignment="1">
      <alignment horizontal="left" vertical="center" wrapText="1"/>
    </xf>
    <xf numFmtId="0" fontId="23" fillId="0" borderId="14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3" fillId="0" borderId="15" xfId="0" applyFont="1" applyBorder="1" applyAlignment="1">
      <alignment horizontal="left" vertical="center" wrapText="1"/>
    </xf>
    <xf numFmtId="0" fontId="23" fillId="0" borderId="16" xfId="0" applyFont="1" applyBorder="1" applyAlignment="1">
      <alignment horizontal="left" vertical="center" wrapText="1"/>
    </xf>
    <xf numFmtId="0" fontId="23" fillId="0" borderId="17" xfId="0" applyFont="1" applyBorder="1" applyAlignment="1">
      <alignment horizontal="left" vertical="center" wrapText="1"/>
    </xf>
    <xf numFmtId="0" fontId="23" fillId="0" borderId="18" xfId="0" applyFont="1" applyBorder="1" applyAlignment="1">
      <alignment horizontal="left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6" fillId="4" borderId="5" xfId="1" applyFont="1" applyFill="1" applyBorder="1" applyAlignment="1">
      <alignment horizontal="center" vertical="center" wrapText="1"/>
    </xf>
    <xf numFmtId="0" fontId="6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1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032768"/>
        <c:axId val="146944384"/>
      </c:barChart>
      <c:catAx>
        <c:axId val="218032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6944384"/>
        <c:crosses val="autoZero"/>
        <c:auto val="1"/>
        <c:lblAlgn val="ctr"/>
        <c:lblOffset val="100"/>
        <c:noMultiLvlLbl val="0"/>
      </c:catAx>
      <c:valAx>
        <c:axId val="14694438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0327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2289259867</c:v>
                </c:pt>
                <c:pt idx="1">
                  <c:v>8096100920</c:v>
                </c:pt>
                <c:pt idx="2">
                  <c:v>1691619315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16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33670469393</c:v>
                </c:pt>
                <c:pt idx="2">
                  <c:v>5013326889</c:v>
                </c:pt>
                <c:pt idx="3">
                  <c:v>4322579650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3343033883</c:v>
                </c:pt>
                <c:pt idx="1">
                  <c:v>6861179073</c:v>
                </c:pt>
                <c:pt idx="2">
                  <c:v>789292391</c:v>
                </c:pt>
                <c:pt idx="3">
                  <c:v>710659750</c:v>
                </c:pt>
                <c:pt idx="4">
                  <c:v>341814462</c:v>
                </c:pt>
                <c:pt idx="5">
                  <c:v>31000543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52255140303</c:v>
                </c:pt>
                <c:pt idx="1">
                  <c:v>26809290320</c:v>
                </c:pt>
                <c:pt idx="2">
                  <c:v>4224034498</c:v>
                </c:pt>
                <c:pt idx="3">
                  <c:v>3611919900</c:v>
                </c:pt>
                <c:pt idx="4">
                  <c:v>1058354509</c:v>
                </c:pt>
                <c:pt idx="5">
                  <c:v>265839362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24928"/>
        <c:axId val="218926464"/>
      </c:barChart>
      <c:catAx>
        <c:axId val="218924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926464"/>
        <c:crosses val="autoZero"/>
        <c:auto val="1"/>
        <c:lblAlgn val="ctr"/>
        <c:lblOffset val="100"/>
        <c:noMultiLvlLbl val="0"/>
      </c:catAx>
      <c:valAx>
        <c:axId val="2189264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924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2289259867</c:v>
                </c:pt>
                <c:pt idx="1">
                  <c:v>8096100920</c:v>
                </c:pt>
                <c:pt idx="2">
                  <c:v>1691619315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16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33670469393</c:v>
                </c:pt>
                <c:pt idx="2">
                  <c:v>5013326889</c:v>
                </c:pt>
                <c:pt idx="3">
                  <c:v>4322579650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3343033883</c:v>
                </c:pt>
                <c:pt idx="1">
                  <c:v>6861179073</c:v>
                </c:pt>
                <c:pt idx="2">
                  <c:v>789292391</c:v>
                </c:pt>
                <c:pt idx="3">
                  <c:v>710659750</c:v>
                </c:pt>
                <c:pt idx="4">
                  <c:v>341814462</c:v>
                </c:pt>
                <c:pt idx="5">
                  <c:v>31000543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52255140303</c:v>
                </c:pt>
                <c:pt idx="1">
                  <c:v>26809290320</c:v>
                </c:pt>
                <c:pt idx="2">
                  <c:v>4224034498</c:v>
                </c:pt>
                <c:pt idx="3">
                  <c:v>3611919900</c:v>
                </c:pt>
                <c:pt idx="4">
                  <c:v>1058354509</c:v>
                </c:pt>
                <c:pt idx="5">
                  <c:v>265839362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596288"/>
        <c:axId val="219597824"/>
      </c:barChart>
      <c:catAx>
        <c:axId val="21959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9597824"/>
        <c:crosses val="autoZero"/>
        <c:auto val="1"/>
        <c:lblAlgn val="ctr"/>
        <c:lblOffset val="100"/>
        <c:noMultiLvlLbl val="0"/>
      </c:catAx>
      <c:valAx>
        <c:axId val="2195978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95962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139</xdr:row>
      <xdr:rowOff>0</xdr:rowOff>
    </xdr:from>
    <xdr:to>
      <xdr:col>4</xdr:col>
      <xdr:colOff>1700893</xdr:colOff>
      <xdr:row>170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181</xdr:row>
      <xdr:rowOff>0</xdr:rowOff>
    </xdr:from>
    <xdr:to>
      <xdr:col>5</xdr:col>
      <xdr:colOff>1673677</xdr:colOff>
      <xdr:row>207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13.%20DIRECCI&#211;N%20DE%20ANTICORRUPCI&#211;N\Programas%20en%20ejecuci&#243;n\13.%20DIRECCI&#211;N%20DE%20ANTICORRUPCI&#211;N\Rendici&#243;n%20de%20cuentas\2022\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09375" defaultRowHeight="14.4"/>
  <cols>
    <col min="1" max="1" width="15" customWidth="1"/>
    <col min="2" max="2" width="34.109375" customWidth="1"/>
    <col min="3" max="3" width="62.33203125" customWidth="1"/>
    <col min="4" max="4" width="21.6640625" customWidth="1"/>
    <col min="5" max="5" width="26.6640625" customWidth="1"/>
    <col min="6" max="6" width="26.109375" customWidth="1"/>
    <col min="7" max="7" width="24.33203125" customWidth="1"/>
    <col min="8" max="8" width="21.33203125" customWidth="1"/>
  </cols>
  <sheetData>
    <row r="3" spans="1:8" ht="18">
      <c r="A3" s="80" t="s">
        <v>0</v>
      </c>
      <c r="B3" s="80"/>
      <c r="C3" s="80"/>
      <c r="D3" s="80"/>
      <c r="E3" s="80"/>
      <c r="F3" s="80"/>
      <c r="G3" s="80"/>
      <c r="H3" s="80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2" t="s">
        <v>102</v>
      </c>
      <c r="B9" s="83"/>
      <c r="C9" s="83"/>
      <c r="D9" s="83"/>
      <c r="E9" s="83"/>
      <c r="F9" s="83"/>
      <c r="G9" s="83"/>
      <c r="H9" s="84"/>
    </row>
    <row r="10" spans="1:8">
      <c r="A10" s="85"/>
      <c r="B10" s="86"/>
      <c r="C10" s="86"/>
      <c r="D10" s="86"/>
      <c r="E10" s="86"/>
      <c r="F10" s="86"/>
      <c r="G10" s="86"/>
      <c r="H10" s="87"/>
    </row>
    <row r="11" spans="1:8">
      <c r="A11" s="85"/>
      <c r="B11" s="86"/>
      <c r="C11" s="86"/>
      <c r="D11" s="86"/>
      <c r="E11" s="86"/>
      <c r="F11" s="86"/>
      <c r="G11" s="86"/>
      <c r="H11" s="87"/>
    </row>
    <row r="12" spans="1:8">
      <c r="A12" s="85"/>
      <c r="B12" s="86"/>
      <c r="C12" s="86"/>
      <c r="D12" s="86"/>
      <c r="E12" s="86"/>
      <c r="F12" s="86"/>
      <c r="G12" s="86"/>
      <c r="H12" s="87"/>
    </row>
    <row r="13" spans="1:8">
      <c r="A13" s="85"/>
      <c r="B13" s="86"/>
      <c r="C13" s="86"/>
      <c r="D13" s="86"/>
      <c r="E13" s="86"/>
      <c r="F13" s="86"/>
      <c r="G13" s="86"/>
      <c r="H13" s="87"/>
    </row>
    <row r="14" spans="1:8">
      <c r="A14" s="88"/>
      <c r="B14" s="89"/>
      <c r="C14" s="89"/>
      <c r="D14" s="89"/>
      <c r="E14" s="89"/>
      <c r="F14" s="89"/>
      <c r="G14" s="89"/>
      <c r="H14" s="90"/>
    </row>
    <row r="16" spans="1:8">
      <c r="A16" s="1" t="s">
        <v>3</v>
      </c>
    </row>
    <row r="17" spans="1:8">
      <c r="A17" s="91" t="s">
        <v>103</v>
      </c>
      <c r="B17" s="83"/>
      <c r="C17" s="83"/>
      <c r="D17" s="83"/>
      <c r="E17" s="83"/>
      <c r="F17" s="83"/>
      <c r="G17" s="83"/>
      <c r="H17" s="84"/>
    </row>
    <row r="18" spans="1:8">
      <c r="A18" s="85"/>
      <c r="B18" s="86"/>
      <c r="C18" s="86"/>
      <c r="D18" s="86"/>
      <c r="E18" s="86"/>
      <c r="F18" s="86"/>
      <c r="G18" s="86"/>
      <c r="H18" s="87"/>
    </row>
    <row r="19" spans="1:8">
      <c r="A19" s="85"/>
      <c r="B19" s="86"/>
      <c r="C19" s="86"/>
      <c r="D19" s="86"/>
      <c r="E19" s="86"/>
      <c r="F19" s="86"/>
      <c r="G19" s="86"/>
      <c r="H19" s="87"/>
    </row>
    <row r="20" spans="1:8">
      <c r="A20" s="85"/>
      <c r="B20" s="86"/>
      <c r="C20" s="86"/>
      <c r="D20" s="86"/>
      <c r="E20" s="86"/>
      <c r="F20" s="86"/>
      <c r="G20" s="86"/>
      <c r="H20" s="87"/>
    </row>
    <row r="21" spans="1:8">
      <c r="A21" s="85"/>
      <c r="B21" s="86"/>
      <c r="C21" s="86"/>
      <c r="D21" s="86"/>
      <c r="E21" s="86"/>
      <c r="F21" s="86"/>
      <c r="G21" s="86"/>
      <c r="H21" s="87"/>
    </row>
    <row r="22" spans="1:8" ht="6" customHeight="1">
      <c r="A22" s="88"/>
      <c r="B22" s="89"/>
      <c r="C22" s="89"/>
      <c r="D22" s="89"/>
      <c r="E22" s="89"/>
      <c r="F22" s="89"/>
      <c r="G22" s="89"/>
      <c r="H22" s="90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28.8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57.6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" hidden="1" thickBot="1">
      <c r="A40" s="1"/>
      <c r="B40" s="1"/>
      <c r="C40" s="1"/>
    </row>
    <row r="41" spans="1:6" hidden="1">
      <c r="A41" s="93" t="s">
        <v>141</v>
      </c>
      <c r="B41" s="94"/>
      <c r="C41" s="94"/>
      <c r="D41" s="94"/>
      <c r="E41" s="94"/>
      <c r="F41" s="95"/>
    </row>
    <row r="42" spans="1:6" hidden="1">
      <c r="A42" s="96"/>
      <c r="B42" s="97"/>
      <c r="C42" s="97"/>
      <c r="D42" s="97"/>
      <c r="E42" s="97"/>
      <c r="F42" s="98"/>
    </row>
    <row r="43" spans="1:6" ht="63" hidden="1" customHeight="1" thickBot="1">
      <c r="A43" s="99"/>
      <c r="B43" s="100"/>
      <c r="C43" s="100"/>
      <c r="D43" s="100"/>
      <c r="E43" s="100"/>
      <c r="F43" s="101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28.8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05" t="s">
        <v>185</v>
      </c>
      <c r="C77" s="108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06"/>
      <c r="C78" s="109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07"/>
      <c r="C79" s="110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1" t="s">
        <v>47</v>
      </c>
      <c r="D82" s="81"/>
      <c r="E82" s="81"/>
      <c r="F82" s="81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1" t="s">
        <v>189</v>
      </c>
      <c r="B84" s="112"/>
      <c r="C84" s="112"/>
      <c r="D84" s="112"/>
      <c r="E84" s="112"/>
      <c r="F84" s="113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05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2" t="s">
        <v>232</v>
      </c>
    </row>
    <row r="100" spans="1:7">
      <c r="A100" s="106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3"/>
    </row>
    <row r="101" spans="1:7">
      <c r="A101" s="106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3"/>
    </row>
    <row r="102" spans="1:7">
      <c r="A102" s="106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3"/>
    </row>
    <row r="103" spans="1:7">
      <c r="A103" s="106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3"/>
    </row>
    <row r="104" spans="1:7">
      <c r="A104" s="106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3"/>
    </row>
    <row r="105" spans="1:7">
      <c r="A105" s="105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3"/>
    </row>
    <row r="106" spans="1:7">
      <c r="A106" s="106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3"/>
    </row>
    <row r="107" spans="1:7">
      <c r="A107" s="106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3"/>
    </row>
    <row r="108" spans="1:7">
      <c r="A108" s="106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3"/>
    </row>
    <row r="109" spans="1:7">
      <c r="A109" s="106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3"/>
    </row>
    <row r="110" spans="1:7">
      <c r="A110" s="106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3"/>
    </row>
    <row r="111" spans="1:7">
      <c r="A111" s="106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3"/>
    </row>
    <row r="112" spans="1:7">
      <c r="A112" s="106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3"/>
    </row>
    <row r="113" spans="1:7">
      <c r="A113" s="105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3"/>
    </row>
    <row r="114" spans="1:7">
      <c r="A114" s="106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3"/>
    </row>
    <row r="115" spans="1:7">
      <c r="A115" s="106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3"/>
    </row>
    <row r="116" spans="1:7">
      <c r="A116" s="106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3"/>
    </row>
    <row r="117" spans="1:7">
      <c r="A117" s="106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3"/>
    </row>
    <row r="118" spans="1:7">
      <c r="A118" s="106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3"/>
    </row>
    <row r="119" spans="1:7">
      <c r="A119" s="106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3"/>
    </row>
    <row r="120" spans="1:7">
      <c r="A120" s="106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3"/>
    </row>
    <row r="121" spans="1:7">
      <c r="A121" s="105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3"/>
    </row>
    <row r="122" spans="1:7">
      <c r="A122" s="106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3"/>
    </row>
    <row r="123" spans="1:7">
      <c r="A123" s="106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3"/>
    </row>
    <row r="124" spans="1:7">
      <c r="A124" s="106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3"/>
    </row>
    <row r="125" spans="1:7">
      <c r="A125" s="106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3"/>
    </row>
    <row r="126" spans="1:7">
      <c r="A126" s="105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3"/>
    </row>
    <row r="127" spans="1:7">
      <c r="A127" s="106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3"/>
    </row>
    <row r="128" spans="1:7">
      <c r="A128" s="105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3"/>
    </row>
    <row r="129" spans="1:7">
      <c r="A129" s="106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3"/>
    </row>
    <row r="130" spans="1:7">
      <c r="A130" s="106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3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04"/>
    </row>
    <row r="133" spans="1:7" hidden="1">
      <c r="A133" s="12" t="s">
        <v>68</v>
      </c>
    </row>
    <row r="134" spans="1:7" ht="28.8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3.2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28.8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0.799999999999997" hidden="1">
      <c r="A167" s="34" t="s">
        <v>170</v>
      </c>
      <c r="B167" s="34" t="s">
        <v>169</v>
      </c>
      <c r="C167" s="7"/>
    </row>
    <row r="168" spans="1:3" ht="61.2" hidden="1">
      <c r="A168" s="34" t="s">
        <v>168</v>
      </c>
      <c r="B168" s="34" t="s">
        <v>167</v>
      </c>
      <c r="C168" s="7"/>
    </row>
    <row r="169" spans="1:3" ht="71.400000000000006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30.6" hidden="1">
      <c r="A173" s="34" t="s">
        <v>164</v>
      </c>
      <c r="B173" s="34" t="s">
        <v>163</v>
      </c>
      <c r="C173" s="7"/>
    </row>
    <row r="174" spans="1:3" ht="40.799999999999997" hidden="1">
      <c r="A174" s="34" t="s">
        <v>162</v>
      </c>
      <c r="B174" s="34" t="s">
        <v>152</v>
      </c>
      <c r="C174" s="7"/>
    </row>
    <row r="175" spans="1:3" ht="30.6" hidden="1">
      <c r="A175" s="34" t="s">
        <v>161</v>
      </c>
      <c r="B175" s="34" t="s">
        <v>152</v>
      </c>
      <c r="C175" s="7"/>
    </row>
    <row r="176" spans="1:3" ht="30.6" hidden="1">
      <c r="A176" s="34" t="s">
        <v>160</v>
      </c>
      <c r="B176" s="34" t="s">
        <v>144</v>
      </c>
      <c r="C176" s="7"/>
    </row>
    <row r="177" spans="1:3" ht="20.399999999999999" hidden="1">
      <c r="A177" s="34" t="s">
        <v>159</v>
      </c>
      <c r="B177" s="34" t="s">
        <v>158</v>
      </c>
      <c r="C177" s="7"/>
    </row>
    <row r="178" spans="1:3" ht="30.6" hidden="1">
      <c r="A178" s="34" t="s">
        <v>157</v>
      </c>
      <c r="B178" s="34" t="s">
        <v>152</v>
      </c>
      <c r="C178" s="7"/>
    </row>
    <row r="179" spans="1:3" ht="30.6" hidden="1">
      <c r="A179" s="34" t="s">
        <v>156</v>
      </c>
      <c r="B179" s="34" t="s">
        <v>144</v>
      </c>
      <c r="C179" s="7"/>
    </row>
    <row r="180" spans="1:3" ht="30.6" hidden="1">
      <c r="A180" s="34" t="s">
        <v>155</v>
      </c>
      <c r="B180" s="34" t="s">
        <v>154</v>
      </c>
      <c r="C180" s="7"/>
    </row>
    <row r="181" spans="1:3" ht="20.399999999999999" hidden="1">
      <c r="A181" s="34" t="s">
        <v>153</v>
      </c>
      <c r="B181" s="34" t="s">
        <v>152</v>
      </c>
      <c r="C181" s="7"/>
    </row>
    <row r="182" spans="1:3" ht="20.399999999999999" hidden="1">
      <c r="A182" s="34" t="s">
        <v>151</v>
      </c>
      <c r="B182" s="34" t="s">
        <v>150</v>
      </c>
      <c r="C182" s="7"/>
    </row>
    <row r="183" spans="1:3" ht="20.399999999999999" hidden="1">
      <c r="A183" s="34" t="s">
        <v>149</v>
      </c>
      <c r="B183" s="34" t="s">
        <v>148</v>
      </c>
      <c r="C183" s="7"/>
    </row>
    <row r="184" spans="1:3" ht="20.399999999999999" hidden="1">
      <c r="A184" s="34" t="s">
        <v>147</v>
      </c>
      <c r="B184" s="34" t="s">
        <v>146</v>
      </c>
      <c r="C184" s="7"/>
    </row>
    <row r="185" spans="1:3" ht="20.399999999999999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1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2"/>
      <c r="B201" s="92"/>
      <c r="C201" s="92"/>
      <c r="D201" s="92"/>
      <c r="E201" s="92"/>
      <c r="F201" s="92"/>
    </row>
    <row r="202" spans="1:7">
      <c r="A202" s="92"/>
      <c r="B202" s="92"/>
      <c r="C202" s="92"/>
      <c r="D202" s="92"/>
      <c r="E202" s="92"/>
      <c r="F202" s="92"/>
      <c r="G202" s="49"/>
    </row>
    <row r="203" spans="1:7">
      <c r="A203" s="92"/>
      <c r="B203" s="92"/>
      <c r="C203" s="92"/>
      <c r="D203" s="92"/>
      <c r="E203" s="92"/>
      <c r="F203" s="92"/>
      <c r="G203" s="49"/>
    </row>
    <row r="204" spans="1:7">
      <c r="A204" s="92"/>
      <c r="B204" s="92"/>
      <c r="C204" s="92"/>
      <c r="D204" s="92"/>
      <c r="E204" s="92"/>
      <c r="F204" s="92"/>
    </row>
    <row r="205" spans="1:7">
      <c r="A205" s="92"/>
      <c r="B205" s="92"/>
      <c r="C205" s="92"/>
      <c r="D205" s="92"/>
      <c r="E205" s="92"/>
      <c r="F205" s="92"/>
    </row>
    <row r="206" spans="1:7">
      <c r="A206" s="92"/>
      <c r="B206" s="92"/>
      <c r="C206" s="92"/>
      <c r="D206" s="92"/>
      <c r="E206" s="92"/>
      <c r="F206" s="92"/>
    </row>
    <row r="207" spans="1:7">
      <c r="A207" s="92"/>
      <c r="B207" s="92"/>
      <c r="C207" s="92"/>
      <c r="D207" s="92"/>
      <c r="E207" s="92"/>
      <c r="F207" s="92"/>
    </row>
    <row r="208" spans="1:7">
      <c r="A208" s="92"/>
      <c r="B208" s="92"/>
      <c r="C208" s="92"/>
      <c r="D208" s="92"/>
      <c r="E208" s="92"/>
      <c r="F208" s="92"/>
    </row>
    <row r="209" spans="1:6">
      <c r="A209" s="92"/>
      <c r="B209" s="92"/>
      <c r="C209" s="92"/>
      <c r="D209" s="92"/>
      <c r="E209" s="92"/>
      <c r="F209" s="92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4.4"/>
  <cols>
    <col min="1" max="1" width="35.33203125" customWidth="1"/>
    <col min="2" max="2" width="18" customWidth="1"/>
    <col min="3" max="3" width="13.44140625" customWidth="1"/>
  </cols>
  <sheetData>
    <row r="24" spans="1:1">
      <c r="A24" s="65" t="s">
        <v>229</v>
      </c>
    </row>
    <row r="45" spans="1:4" ht="55.2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4.4"/>
  <cols>
    <col min="1" max="1" width="19.88671875" customWidth="1"/>
    <col min="2" max="2" width="24.33203125" customWidth="1"/>
    <col min="3" max="5" width="18" customWidth="1"/>
  </cols>
  <sheetData>
    <row r="1" spans="1:11" ht="21">
      <c r="A1" s="114" t="s">
        <v>184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1" ht="15.6">
      <c r="A2" s="115" t="s">
        <v>228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9"/>
  <sheetViews>
    <sheetView tabSelected="1" zoomScale="70" zoomScaleNormal="70" workbookViewId="0">
      <selection activeCell="D6" sqref="D6"/>
    </sheetView>
  </sheetViews>
  <sheetFormatPr baseColWidth="10" defaultColWidth="9.109375" defaultRowHeight="14.4"/>
  <cols>
    <col min="1" max="1" width="15" customWidth="1"/>
    <col min="2" max="2" width="34.109375" customWidth="1"/>
    <col min="3" max="3" width="62.33203125" customWidth="1"/>
    <col min="4" max="4" width="21.6640625" customWidth="1"/>
    <col min="5" max="5" width="26.6640625" customWidth="1"/>
    <col min="6" max="6" width="26.109375" customWidth="1"/>
    <col min="7" max="7" width="24.33203125" customWidth="1"/>
    <col min="8" max="8" width="21.6640625" customWidth="1"/>
  </cols>
  <sheetData>
    <row r="1" spans="1:8" ht="19.2" customHeight="1">
      <c r="A1" s="116" t="s">
        <v>239</v>
      </c>
      <c r="B1" s="116"/>
      <c r="C1" s="116"/>
      <c r="D1" s="116"/>
      <c r="E1" s="116"/>
      <c r="F1" s="116"/>
      <c r="G1" s="116"/>
      <c r="H1" s="116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28.8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61.2" customHeight="1">
      <c r="A4" s="105">
        <v>1</v>
      </c>
      <c r="B4" s="105" t="s">
        <v>185</v>
      </c>
      <c r="C4" s="108" t="s">
        <v>187</v>
      </c>
      <c r="D4" s="69" t="s">
        <v>240</v>
      </c>
      <c r="E4" s="52" t="s">
        <v>188</v>
      </c>
      <c r="F4" s="79">
        <v>2289259867</v>
      </c>
      <c r="G4" s="62">
        <v>6</v>
      </c>
      <c r="H4" s="56" t="s">
        <v>246</v>
      </c>
    </row>
    <row r="5" spans="1:8" ht="57" customHeight="1">
      <c r="A5" s="106"/>
      <c r="B5" s="106"/>
      <c r="C5" s="109"/>
      <c r="D5" s="118" t="s">
        <v>247</v>
      </c>
      <c r="E5" s="52" t="s">
        <v>188</v>
      </c>
      <c r="F5" s="79">
        <v>8096100920</v>
      </c>
      <c r="G5" s="62">
        <v>16</v>
      </c>
      <c r="H5" s="56" t="s">
        <v>246</v>
      </c>
    </row>
    <row r="6" spans="1:8" ht="72" customHeight="1">
      <c r="A6" s="107"/>
      <c r="B6" s="107"/>
      <c r="C6" s="110"/>
      <c r="D6" s="67" t="s">
        <v>234</v>
      </c>
      <c r="E6" s="52" t="s">
        <v>188</v>
      </c>
      <c r="F6" s="79">
        <v>1691619315</v>
      </c>
      <c r="G6" s="62">
        <v>11</v>
      </c>
      <c r="H6" s="56" t="s">
        <v>246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1" t="s">
        <v>47</v>
      </c>
      <c r="D9" s="81"/>
      <c r="E9" s="81"/>
      <c r="F9" s="81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1" t="s">
        <v>189</v>
      </c>
      <c r="B11" s="112"/>
      <c r="C11" s="112"/>
      <c r="D11" s="112"/>
      <c r="E11" s="112"/>
      <c r="F11" s="113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05">
        <v>100</v>
      </c>
      <c r="B26" s="57">
        <v>100</v>
      </c>
      <c r="C26" s="43" t="s">
        <v>198</v>
      </c>
      <c r="D26" s="44">
        <f>SUM(D27:D31)</f>
        <v>55598174186</v>
      </c>
      <c r="E26" s="44">
        <f>SUM(E27:E31)</f>
        <v>3343033883</v>
      </c>
      <c r="F26" s="44">
        <f>SUM(F27:F31)</f>
        <v>52255140303</v>
      </c>
      <c r="G26" s="117" t="s">
        <v>246</v>
      </c>
    </row>
    <row r="27" spans="1:7">
      <c r="A27" s="106"/>
      <c r="B27" s="40">
        <v>110</v>
      </c>
      <c r="C27" s="41" t="s">
        <v>193</v>
      </c>
      <c r="D27" s="42">
        <v>35454781700</v>
      </c>
      <c r="E27" s="42">
        <v>2248002324</v>
      </c>
      <c r="F27" s="42">
        <f>+D27-E27</f>
        <v>33206779376</v>
      </c>
      <c r="G27" s="103"/>
    </row>
    <row r="28" spans="1:7">
      <c r="A28" s="106"/>
      <c r="B28" s="40">
        <v>120</v>
      </c>
      <c r="C28" s="41" t="s">
        <v>194</v>
      </c>
      <c r="D28" s="42">
        <v>4442137629</v>
      </c>
      <c r="E28" s="42">
        <v>267343476</v>
      </c>
      <c r="F28" s="42">
        <f t="shared" ref="F28:F31" si="0">+D28-E28</f>
        <v>4174794153</v>
      </c>
      <c r="G28" s="103"/>
    </row>
    <row r="29" spans="1:7">
      <c r="A29" s="106"/>
      <c r="B29" s="40">
        <v>130</v>
      </c>
      <c r="C29" s="41" t="s">
        <v>195</v>
      </c>
      <c r="D29" s="42">
        <v>8579620067</v>
      </c>
      <c r="E29" s="42">
        <v>502058001</v>
      </c>
      <c r="F29" s="42">
        <f t="shared" si="0"/>
        <v>8077562066</v>
      </c>
      <c r="G29" s="103"/>
    </row>
    <row r="30" spans="1:7">
      <c r="A30" s="106"/>
      <c r="B30" s="40">
        <v>140</v>
      </c>
      <c r="C30" s="41" t="s">
        <v>196</v>
      </c>
      <c r="D30" s="42">
        <v>6589805240</v>
      </c>
      <c r="E30" s="42">
        <v>307293228</v>
      </c>
      <c r="F30" s="42">
        <f t="shared" si="0"/>
        <v>6282512012</v>
      </c>
      <c r="G30" s="103"/>
    </row>
    <row r="31" spans="1:7">
      <c r="A31" s="106"/>
      <c r="B31" s="40">
        <v>190</v>
      </c>
      <c r="C31" s="41" t="s">
        <v>197</v>
      </c>
      <c r="D31" s="42">
        <v>531829550</v>
      </c>
      <c r="E31" s="42">
        <v>18336854</v>
      </c>
      <c r="F31" s="42">
        <f t="shared" si="0"/>
        <v>513492696</v>
      </c>
      <c r="G31" s="103"/>
    </row>
    <row r="32" spans="1:7">
      <c r="A32" s="105">
        <v>200</v>
      </c>
      <c r="B32" s="57">
        <v>200</v>
      </c>
      <c r="C32" s="43" t="s">
        <v>199</v>
      </c>
      <c r="D32" s="44">
        <f>SUM(D33:D40)</f>
        <v>33670469393</v>
      </c>
      <c r="E32" s="44">
        <f>SUM(E33:E40)</f>
        <v>6861179073</v>
      </c>
      <c r="F32" s="44">
        <f>SUM(F33:F40)</f>
        <v>26809290320</v>
      </c>
      <c r="G32" s="103"/>
    </row>
    <row r="33" spans="1:7">
      <c r="A33" s="106"/>
      <c r="B33" s="40">
        <v>210</v>
      </c>
      <c r="C33" s="41" t="s">
        <v>200</v>
      </c>
      <c r="D33" s="42">
        <v>1122760000</v>
      </c>
      <c r="E33" s="42">
        <v>61235105</v>
      </c>
      <c r="F33" s="42">
        <f>+D33-E33</f>
        <v>1061524895</v>
      </c>
      <c r="G33" s="103"/>
    </row>
    <row r="34" spans="1:7">
      <c r="A34" s="106"/>
      <c r="B34" s="40">
        <v>230</v>
      </c>
      <c r="C34" s="41" t="s">
        <v>201</v>
      </c>
      <c r="D34" s="42">
        <v>3535859636</v>
      </c>
      <c r="E34" s="42">
        <v>409063663</v>
      </c>
      <c r="F34" s="42">
        <f t="shared" ref="F34:F46" si="1">+D34-E34</f>
        <v>3126795973</v>
      </c>
      <c r="G34" s="103"/>
    </row>
    <row r="35" spans="1:7">
      <c r="A35" s="106"/>
      <c r="B35" s="40">
        <v>240</v>
      </c>
      <c r="C35" s="41" t="s">
        <v>206</v>
      </c>
      <c r="D35" s="42">
        <v>4329235572</v>
      </c>
      <c r="E35" s="42">
        <v>596817419</v>
      </c>
      <c r="F35" s="42">
        <f t="shared" si="1"/>
        <v>3732418153</v>
      </c>
      <c r="G35" s="103"/>
    </row>
    <row r="36" spans="1:7">
      <c r="A36" s="106"/>
      <c r="B36" s="40">
        <v>250</v>
      </c>
      <c r="C36" s="41" t="s">
        <v>202</v>
      </c>
      <c r="D36" s="42">
        <v>271400000</v>
      </c>
      <c r="E36" s="42">
        <v>22200000</v>
      </c>
      <c r="F36" s="42">
        <f t="shared" si="1"/>
        <v>249200000</v>
      </c>
      <c r="G36" s="103"/>
    </row>
    <row r="37" spans="1:7">
      <c r="A37" s="106"/>
      <c r="B37" s="40">
        <v>260</v>
      </c>
      <c r="C37" s="41" t="s">
        <v>203</v>
      </c>
      <c r="D37" s="42">
        <v>19257194542</v>
      </c>
      <c r="E37" s="42">
        <v>4994930386</v>
      </c>
      <c r="F37" s="42">
        <f t="shared" si="1"/>
        <v>14262264156</v>
      </c>
      <c r="G37" s="103"/>
    </row>
    <row r="38" spans="1:7">
      <c r="A38" s="106"/>
      <c r="B38" s="40">
        <v>270</v>
      </c>
      <c r="C38" s="41" t="s">
        <v>242</v>
      </c>
      <c r="D38" s="42">
        <v>4284000000</v>
      </c>
      <c r="E38" s="42">
        <v>704650000</v>
      </c>
      <c r="F38" s="42">
        <f t="shared" si="1"/>
        <v>3579350000</v>
      </c>
      <c r="G38" s="103"/>
    </row>
    <row r="39" spans="1:7">
      <c r="A39" s="106"/>
      <c r="B39" s="40">
        <v>280</v>
      </c>
      <c r="C39" s="41" t="s">
        <v>204</v>
      </c>
      <c r="D39" s="42">
        <v>543510000</v>
      </c>
      <c r="E39" s="42">
        <v>63782500</v>
      </c>
      <c r="F39" s="42">
        <f t="shared" si="1"/>
        <v>479727500</v>
      </c>
      <c r="G39" s="103"/>
    </row>
    <row r="40" spans="1:7">
      <c r="A40" s="106"/>
      <c r="B40" s="40">
        <v>290</v>
      </c>
      <c r="C40" s="41" t="s">
        <v>205</v>
      </c>
      <c r="D40" s="42">
        <v>326509643</v>
      </c>
      <c r="E40" s="42">
        <v>8500000</v>
      </c>
      <c r="F40" s="42">
        <f t="shared" si="1"/>
        <v>318009643</v>
      </c>
      <c r="G40" s="103"/>
    </row>
    <row r="41" spans="1:7">
      <c r="A41" s="105">
        <v>300</v>
      </c>
      <c r="B41" s="57">
        <v>300</v>
      </c>
      <c r="C41" s="43" t="s">
        <v>207</v>
      </c>
      <c r="D41" s="44">
        <f>SUM(D42:D47)</f>
        <v>5013326889</v>
      </c>
      <c r="E41" s="44">
        <f>SUM(E42:E47)</f>
        <v>789292391</v>
      </c>
      <c r="F41" s="44">
        <f>SUM(F42:F47)</f>
        <v>4224034498</v>
      </c>
      <c r="G41" s="103"/>
    </row>
    <row r="42" spans="1:7">
      <c r="A42" s="106"/>
      <c r="B42" s="40">
        <v>310</v>
      </c>
      <c r="C42" s="41" t="s">
        <v>208</v>
      </c>
      <c r="D42" s="42">
        <v>761285088</v>
      </c>
      <c r="E42" s="42">
        <v>17331930</v>
      </c>
      <c r="F42" s="42">
        <f t="shared" si="1"/>
        <v>743953158</v>
      </c>
      <c r="G42" s="103"/>
    </row>
    <row r="43" spans="1:7">
      <c r="A43" s="106"/>
      <c r="B43" s="40">
        <v>330</v>
      </c>
      <c r="C43" s="41" t="s">
        <v>210</v>
      </c>
      <c r="D43" s="42">
        <v>77938800</v>
      </c>
      <c r="E43" s="42">
        <v>45664000</v>
      </c>
      <c r="F43" s="42">
        <f t="shared" si="1"/>
        <v>32274800</v>
      </c>
      <c r="G43" s="103"/>
    </row>
    <row r="44" spans="1:7">
      <c r="A44" s="106"/>
      <c r="B44" s="40">
        <v>340</v>
      </c>
      <c r="C44" s="41" t="s">
        <v>211</v>
      </c>
      <c r="D44" s="42">
        <v>232266679</v>
      </c>
      <c r="E44" s="42">
        <v>26773133</v>
      </c>
      <c r="F44" s="42">
        <f t="shared" si="1"/>
        <v>205493546</v>
      </c>
      <c r="G44" s="103"/>
    </row>
    <row r="45" spans="1:7">
      <c r="A45" s="106"/>
      <c r="B45" s="40">
        <v>350</v>
      </c>
      <c r="C45" s="41" t="s">
        <v>214</v>
      </c>
      <c r="D45" s="42">
        <v>610522642</v>
      </c>
      <c r="E45" s="42">
        <v>244273524</v>
      </c>
      <c r="F45" s="42">
        <f t="shared" si="1"/>
        <v>366249118</v>
      </c>
      <c r="G45" s="103"/>
    </row>
    <row r="46" spans="1:7">
      <c r="A46" s="106"/>
      <c r="B46" s="59">
        <v>360</v>
      </c>
      <c r="C46" s="41" t="s">
        <v>212</v>
      </c>
      <c r="D46" s="42">
        <v>3009919680</v>
      </c>
      <c r="E46" s="42">
        <v>295607696</v>
      </c>
      <c r="F46" s="42">
        <f t="shared" si="1"/>
        <v>2714311984</v>
      </c>
      <c r="G46" s="103"/>
    </row>
    <row r="47" spans="1:7">
      <c r="A47" s="106"/>
      <c r="B47" s="59">
        <v>390</v>
      </c>
      <c r="C47" s="41" t="s">
        <v>213</v>
      </c>
      <c r="D47" s="42">
        <v>321394000</v>
      </c>
      <c r="E47" s="42">
        <v>159642108</v>
      </c>
      <c r="F47" s="42">
        <f>+D47-E47</f>
        <v>161751892</v>
      </c>
      <c r="G47" s="103"/>
    </row>
    <row r="48" spans="1:7">
      <c r="A48" s="105">
        <v>500</v>
      </c>
      <c r="B48" s="57">
        <v>500</v>
      </c>
      <c r="C48" s="43" t="s">
        <v>215</v>
      </c>
      <c r="D48" s="44">
        <f>SUM(D49:D52)</f>
        <v>4322579650</v>
      </c>
      <c r="E48" s="44">
        <f>SUM(E49:E52)</f>
        <v>710659750</v>
      </c>
      <c r="F48" s="44">
        <f>SUM(F49:F52)</f>
        <v>3611919900</v>
      </c>
      <c r="G48" s="103"/>
    </row>
    <row r="49" spans="1:7">
      <c r="A49" s="106"/>
      <c r="B49" s="40">
        <v>520</v>
      </c>
      <c r="C49" s="41" t="s">
        <v>216</v>
      </c>
      <c r="D49" s="42">
        <v>498800000</v>
      </c>
      <c r="E49" s="42">
        <v>0</v>
      </c>
      <c r="F49" s="42">
        <f>+D49-E49</f>
        <v>498800000</v>
      </c>
      <c r="G49" s="103"/>
    </row>
    <row r="50" spans="1:7">
      <c r="A50" s="106"/>
      <c r="B50" s="40">
        <v>530</v>
      </c>
      <c r="C50" s="41" t="s">
        <v>243</v>
      </c>
      <c r="D50" s="42">
        <v>1553378450</v>
      </c>
      <c r="E50" s="42">
        <v>710659750</v>
      </c>
      <c r="F50" s="42">
        <f>+D50-E50</f>
        <v>842718700</v>
      </c>
      <c r="G50" s="103"/>
    </row>
    <row r="51" spans="1:7">
      <c r="A51" s="106"/>
      <c r="B51" s="40">
        <v>540</v>
      </c>
      <c r="C51" s="41" t="s">
        <v>218</v>
      </c>
      <c r="D51" s="42">
        <v>2270401200</v>
      </c>
      <c r="E51" s="42">
        <v>0</v>
      </c>
      <c r="F51" s="42">
        <f>+D51-E51</f>
        <v>2270401200</v>
      </c>
      <c r="G51" s="103"/>
    </row>
    <row r="52" spans="1:7">
      <c r="A52" s="106"/>
      <c r="B52" s="40">
        <v>570</v>
      </c>
      <c r="C52" s="41" t="s">
        <v>219</v>
      </c>
      <c r="D52" s="42">
        <v>0</v>
      </c>
      <c r="E52" s="42">
        <v>0</v>
      </c>
      <c r="F52" s="42">
        <f t="shared" ref="F52:F55" si="2">+D52-E52</f>
        <v>0</v>
      </c>
      <c r="G52" s="103"/>
    </row>
    <row r="53" spans="1:7">
      <c r="A53" s="105">
        <v>800</v>
      </c>
      <c r="B53" s="57">
        <v>800</v>
      </c>
      <c r="C53" s="43" t="s">
        <v>220</v>
      </c>
      <c r="D53" s="44">
        <v>1400168971</v>
      </c>
      <c r="E53" s="44">
        <f>SUM(E54:E55)</f>
        <v>341814462</v>
      </c>
      <c r="F53" s="44">
        <f t="shared" ref="F53" si="3">SUM(F54:F55)</f>
        <v>1058354509</v>
      </c>
      <c r="G53" s="103"/>
    </row>
    <row r="54" spans="1:7">
      <c r="A54" s="106"/>
      <c r="B54" s="40">
        <v>840</v>
      </c>
      <c r="C54" s="41" t="s">
        <v>244</v>
      </c>
      <c r="D54" s="42">
        <v>1200168971</v>
      </c>
      <c r="E54" s="42">
        <v>341814462</v>
      </c>
      <c r="F54" s="42">
        <f t="shared" si="2"/>
        <v>858354509</v>
      </c>
      <c r="G54" s="103"/>
    </row>
    <row r="55" spans="1:7">
      <c r="A55" s="106"/>
      <c r="B55" s="40">
        <v>850</v>
      </c>
      <c r="C55" s="41" t="s">
        <v>221</v>
      </c>
      <c r="D55" s="42">
        <v>200000000</v>
      </c>
      <c r="E55" s="42">
        <v>0</v>
      </c>
      <c r="F55" s="42">
        <f t="shared" si="2"/>
        <v>200000000</v>
      </c>
      <c r="G55" s="103"/>
    </row>
    <row r="56" spans="1:7">
      <c r="A56" s="105">
        <v>900</v>
      </c>
      <c r="B56" s="57">
        <v>900</v>
      </c>
      <c r="C56" s="43" t="s">
        <v>222</v>
      </c>
      <c r="D56" s="44">
        <f>+D57+D58</f>
        <v>296839905</v>
      </c>
      <c r="E56" s="44">
        <f>+E57+E58</f>
        <v>31000543</v>
      </c>
      <c r="F56" s="44">
        <f t="shared" ref="F56" si="4">+F57+F58</f>
        <v>265839362</v>
      </c>
      <c r="G56" s="103"/>
    </row>
    <row r="57" spans="1:7">
      <c r="A57" s="106"/>
      <c r="B57" s="40">
        <v>910</v>
      </c>
      <c r="C57" s="41" t="s">
        <v>223</v>
      </c>
      <c r="D57" s="42">
        <v>286839905</v>
      </c>
      <c r="E57" s="42">
        <v>31000543</v>
      </c>
      <c r="F57" s="42">
        <f>+D57-E57</f>
        <v>255839362</v>
      </c>
      <c r="G57" s="103"/>
    </row>
    <row r="58" spans="1:7">
      <c r="A58" s="106"/>
      <c r="B58" s="40">
        <v>920</v>
      </c>
      <c r="C58" s="41" t="s">
        <v>224</v>
      </c>
      <c r="D58" s="42">
        <v>10000000</v>
      </c>
      <c r="E58" s="42">
        <v>0</v>
      </c>
      <c r="F58" s="42">
        <f>+D58-E58</f>
        <v>10000000</v>
      </c>
      <c r="G58" s="103"/>
    </row>
    <row r="59" spans="1:7">
      <c r="A59" s="39"/>
      <c r="B59" s="40"/>
      <c r="C59" s="43" t="s">
        <v>171</v>
      </c>
      <c r="D59" s="44">
        <f>+D56+D53+D48+D41+D32+D26</f>
        <v>100301558994</v>
      </c>
      <c r="E59" s="44">
        <f>+E56+E53+E48+E41+E32+E26</f>
        <v>12076980102</v>
      </c>
      <c r="F59" s="44">
        <f>+F56+F53+F48+F41+F32+F26</f>
        <v>88224578892</v>
      </c>
      <c r="G59" s="104"/>
    </row>
    <row r="61" spans="1:7" hidden="1">
      <c r="A61" s="12" t="s">
        <v>68</v>
      </c>
    </row>
    <row r="62" spans="1:7" ht="28.8" hidden="1">
      <c r="A62" s="11" t="s">
        <v>4</v>
      </c>
      <c r="B62" s="11" t="s">
        <v>69</v>
      </c>
      <c r="C62" s="11" t="s">
        <v>70</v>
      </c>
      <c r="D62" s="11" t="s">
        <v>71</v>
      </c>
      <c r="E62" s="4" t="s">
        <v>72</v>
      </c>
    </row>
    <row r="63" spans="1:7" hidden="1">
      <c r="A63" s="11"/>
      <c r="B63" s="11"/>
      <c r="C63" s="11"/>
      <c r="D63" s="11"/>
      <c r="E63" s="4"/>
    </row>
    <row r="64" spans="1:7" hidden="1">
      <c r="A64" s="11"/>
      <c r="B64" s="11"/>
      <c r="C64" s="11"/>
      <c r="D64" s="4"/>
      <c r="E64" s="4"/>
    </row>
    <row r="65" spans="1:5" hidden="1">
      <c r="A65" s="16"/>
      <c r="B65" s="16"/>
      <c r="C65" s="16"/>
      <c r="D65" s="17"/>
    </row>
    <row r="66" spans="1:5" hidden="1">
      <c r="A66" s="2" t="s">
        <v>73</v>
      </c>
    </row>
    <row r="67" spans="1:5" hidden="1">
      <c r="A67" s="12" t="s">
        <v>74</v>
      </c>
    </row>
    <row r="68" spans="1:5" ht="43.2" hidden="1">
      <c r="A68" s="11" t="s">
        <v>38</v>
      </c>
      <c r="B68" s="11" t="s">
        <v>75</v>
      </c>
      <c r="C68" s="11" t="s">
        <v>39</v>
      </c>
      <c r="D68" s="11" t="s">
        <v>76</v>
      </c>
      <c r="E68" s="11" t="s">
        <v>77</v>
      </c>
    </row>
    <row r="69" spans="1:5" hidden="1">
      <c r="A69" s="11"/>
      <c r="B69" s="11"/>
      <c r="C69" s="11"/>
      <c r="D69" s="11"/>
      <c r="E69" s="11"/>
    </row>
    <row r="70" spans="1:5" hidden="1">
      <c r="A70" s="11"/>
      <c r="B70" s="11"/>
      <c r="C70" s="11"/>
      <c r="D70" s="4"/>
      <c r="E70" s="11"/>
    </row>
    <row r="71" spans="1:5" hidden="1">
      <c r="A71" s="4"/>
      <c r="B71" s="4"/>
      <c r="C71" s="4"/>
      <c r="D71" s="4"/>
      <c r="E71" s="4"/>
    </row>
    <row r="72" spans="1:5" hidden="1">
      <c r="A72" s="4"/>
      <c r="B72" s="4"/>
      <c r="C72" s="4"/>
      <c r="D72" s="4"/>
      <c r="E72" s="4"/>
    </row>
    <row r="73" spans="1:5" hidden="1"/>
    <row r="74" spans="1:5" hidden="1">
      <c r="A74" s="12" t="s">
        <v>78</v>
      </c>
    </row>
    <row r="75" spans="1:5" ht="28.8" hidden="1">
      <c r="A75" s="11" t="s">
        <v>79</v>
      </c>
      <c r="B75" s="11" t="s">
        <v>80</v>
      </c>
      <c r="C75" s="11" t="s">
        <v>81</v>
      </c>
      <c r="D75" s="11" t="s">
        <v>72</v>
      </c>
      <c r="E75" s="4" t="s">
        <v>82</v>
      </c>
    </row>
    <row r="76" spans="1:5" hidden="1">
      <c r="A76" s="11"/>
      <c r="B76" s="11"/>
      <c r="C76" s="11"/>
      <c r="D76" s="11"/>
      <c r="E76" s="7"/>
    </row>
    <row r="77" spans="1:5" hidden="1">
      <c r="A77" s="11"/>
      <c r="B77" s="11"/>
      <c r="C77" s="11"/>
      <c r="D77" s="4"/>
      <c r="E77" s="7"/>
    </row>
    <row r="78" spans="1:5" hidden="1">
      <c r="A78" s="4"/>
      <c r="B78" s="4"/>
      <c r="C78" s="4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17"/>
      <c r="B80" s="17"/>
      <c r="C80" s="17"/>
      <c r="D80" s="17"/>
    </row>
    <row r="81" spans="1:5" hidden="1">
      <c r="A81" s="12" t="s">
        <v>83</v>
      </c>
    </row>
    <row r="82" spans="1:5" hidden="1">
      <c r="A82" s="25" t="s">
        <v>84</v>
      </c>
      <c r="B82" s="25" t="s">
        <v>85</v>
      </c>
      <c r="C82" s="25" t="s">
        <v>39</v>
      </c>
      <c r="D82" s="25" t="s">
        <v>86</v>
      </c>
      <c r="E82" s="25" t="s">
        <v>72</v>
      </c>
    </row>
    <row r="83" spans="1:5" hidden="1">
      <c r="A83" s="25"/>
      <c r="B83" s="25"/>
      <c r="C83" s="25"/>
      <c r="D83" s="25"/>
      <c r="E83" s="25"/>
    </row>
    <row r="84" spans="1:5" hidden="1">
      <c r="A84" s="25"/>
      <c r="B84" s="25"/>
      <c r="C84" s="25"/>
      <c r="D84" s="25"/>
      <c r="E84" s="35"/>
    </row>
    <row r="85" spans="1:5" hidden="1">
      <c r="A85" s="35"/>
      <c r="B85" s="35"/>
      <c r="C85" s="35"/>
      <c r="D85" s="35"/>
      <c r="E85" s="35"/>
    </row>
    <row r="86" spans="1:5" hidden="1">
      <c r="A86" s="36" t="s">
        <v>87</v>
      </c>
      <c r="B86" s="35"/>
      <c r="C86" s="35"/>
      <c r="D86" s="35"/>
      <c r="E86" s="35"/>
    </row>
    <row r="87" spans="1:5" hidden="1">
      <c r="A87" s="35"/>
      <c r="B87" s="35"/>
      <c r="C87" s="35"/>
      <c r="D87" s="35"/>
      <c r="E87" s="26"/>
    </row>
    <row r="88" spans="1:5" hidden="1">
      <c r="A88" s="13" t="s">
        <v>88</v>
      </c>
    </row>
    <row r="89" spans="1:5" hidden="1"/>
    <row r="90" spans="1:5" hidden="1">
      <c r="A90" s="3" t="s">
        <v>89</v>
      </c>
    </row>
    <row r="91" spans="1:5" hidden="1"/>
    <row r="92" spans="1:5" hidden="1">
      <c r="A92" s="3" t="s">
        <v>90</v>
      </c>
    </row>
    <row r="93" spans="1:5" hidden="1">
      <c r="A93" s="14" t="s">
        <v>91</v>
      </c>
      <c r="B93" s="7"/>
      <c r="C93" s="7"/>
    </row>
    <row r="94" spans="1:5" hidden="1">
      <c r="A94" s="14" t="s">
        <v>92</v>
      </c>
      <c r="B94" s="7" t="s">
        <v>39</v>
      </c>
      <c r="C94" s="15" t="s">
        <v>93</v>
      </c>
    </row>
    <row r="95" spans="1:5" ht="40.799999999999997" hidden="1">
      <c r="A95" s="34" t="s">
        <v>170</v>
      </c>
      <c r="B95" s="34" t="s">
        <v>169</v>
      </c>
      <c r="C95" s="7"/>
    </row>
    <row r="96" spans="1:5" ht="61.2" hidden="1">
      <c r="A96" s="34" t="s">
        <v>168</v>
      </c>
      <c r="B96" s="34" t="s">
        <v>167</v>
      </c>
      <c r="C96" s="7"/>
    </row>
    <row r="97" spans="1:3" ht="71.400000000000006" hidden="1">
      <c r="A97" s="34" t="s">
        <v>166</v>
      </c>
      <c r="B97" s="34" t="s">
        <v>165</v>
      </c>
      <c r="C97" s="7"/>
    </row>
    <row r="98" spans="1:3" hidden="1">
      <c r="A98" s="14"/>
      <c r="B98" s="7"/>
      <c r="C98" s="7"/>
    </row>
    <row r="99" spans="1:3" hidden="1">
      <c r="A99" s="14" t="s">
        <v>94</v>
      </c>
      <c r="B99" s="7"/>
      <c r="C99" s="7"/>
    </row>
    <row r="100" spans="1:3" hidden="1">
      <c r="A100" s="14" t="s">
        <v>92</v>
      </c>
      <c r="B100" s="7" t="s">
        <v>39</v>
      </c>
      <c r="C100" s="15" t="s">
        <v>93</v>
      </c>
    </row>
    <row r="101" spans="1:3" ht="30.6" hidden="1">
      <c r="A101" s="34" t="s">
        <v>164</v>
      </c>
      <c r="B101" s="34" t="s">
        <v>163</v>
      </c>
      <c r="C101" s="7"/>
    </row>
    <row r="102" spans="1:3" ht="40.799999999999997" hidden="1">
      <c r="A102" s="34" t="s">
        <v>162</v>
      </c>
      <c r="B102" s="34" t="s">
        <v>152</v>
      </c>
      <c r="C102" s="7"/>
    </row>
    <row r="103" spans="1:3" ht="30.6" hidden="1">
      <c r="A103" s="34" t="s">
        <v>161</v>
      </c>
      <c r="B103" s="34" t="s">
        <v>152</v>
      </c>
      <c r="C103" s="7"/>
    </row>
    <row r="104" spans="1:3" ht="30.6" hidden="1">
      <c r="A104" s="34" t="s">
        <v>160</v>
      </c>
      <c r="B104" s="34" t="s">
        <v>144</v>
      </c>
      <c r="C104" s="7"/>
    </row>
    <row r="105" spans="1:3" ht="20.399999999999999" hidden="1">
      <c r="A105" s="34" t="s">
        <v>159</v>
      </c>
      <c r="B105" s="34" t="s">
        <v>158</v>
      </c>
      <c r="C105" s="7"/>
    </row>
    <row r="106" spans="1:3" ht="30.6" hidden="1">
      <c r="A106" s="34" t="s">
        <v>157</v>
      </c>
      <c r="B106" s="34" t="s">
        <v>152</v>
      </c>
      <c r="C106" s="7"/>
    </row>
    <row r="107" spans="1:3" ht="30.6" hidden="1">
      <c r="A107" s="34" t="s">
        <v>156</v>
      </c>
      <c r="B107" s="34" t="s">
        <v>144</v>
      </c>
      <c r="C107" s="7"/>
    </row>
    <row r="108" spans="1:3" ht="30.6" hidden="1">
      <c r="A108" s="34" t="s">
        <v>155</v>
      </c>
      <c r="B108" s="34" t="s">
        <v>154</v>
      </c>
      <c r="C108" s="7"/>
    </row>
    <row r="109" spans="1:3" ht="20.399999999999999" hidden="1">
      <c r="A109" s="34" t="s">
        <v>153</v>
      </c>
      <c r="B109" s="34" t="s">
        <v>152</v>
      </c>
      <c r="C109" s="7"/>
    </row>
    <row r="110" spans="1:3" ht="20.399999999999999" hidden="1">
      <c r="A110" s="34" t="s">
        <v>151</v>
      </c>
      <c r="B110" s="34" t="s">
        <v>150</v>
      </c>
      <c r="C110" s="7"/>
    </row>
    <row r="111" spans="1:3" ht="20.399999999999999" hidden="1">
      <c r="A111" s="34" t="s">
        <v>149</v>
      </c>
      <c r="B111" s="34" t="s">
        <v>148</v>
      </c>
      <c r="C111" s="7"/>
    </row>
    <row r="112" spans="1:3" ht="20.399999999999999" hidden="1">
      <c r="A112" s="34" t="s">
        <v>147</v>
      </c>
      <c r="B112" s="34" t="s">
        <v>146</v>
      </c>
      <c r="C112" s="7"/>
    </row>
    <row r="113" spans="1:3" ht="20.399999999999999" hidden="1">
      <c r="A113" s="34" t="s">
        <v>145</v>
      </c>
      <c r="B113" s="34" t="s">
        <v>144</v>
      </c>
      <c r="C113" s="7"/>
    </row>
    <row r="114" spans="1:3" hidden="1">
      <c r="A114" s="33" t="s">
        <v>95</v>
      </c>
      <c r="B114" s="7"/>
      <c r="C114" s="7"/>
    </row>
    <row r="115" spans="1:3" hidden="1">
      <c r="A115" s="14" t="s">
        <v>92</v>
      </c>
      <c r="B115" s="7" t="s">
        <v>39</v>
      </c>
      <c r="C115" s="15" t="s">
        <v>93</v>
      </c>
    </row>
    <row r="116" spans="1:3" hidden="1">
      <c r="A116" s="14"/>
      <c r="B116" s="7"/>
      <c r="C116" s="7"/>
    </row>
    <row r="117" spans="1:3" hidden="1">
      <c r="A117" s="14" t="s">
        <v>96</v>
      </c>
      <c r="B117" s="7"/>
      <c r="C117" s="7"/>
    </row>
    <row r="118" spans="1:3" hidden="1">
      <c r="A118" s="14" t="s">
        <v>92</v>
      </c>
      <c r="B118" s="7" t="s">
        <v>39</v>
      </c>
      <c r="C118" s="15" t="s">
        <v>93</v>
      </c>
    </row>
    <row r="119" spans="1:3" ht="15" hidden="1" customHeight="1">
      <c r="A119" s="13"/>
    </row>
    <row r="120" spans="1:3" hidden="1">
      <c r="A120" s="3" t="s">
        <v>97</v>
      </c>
    </row>
    <row r="121" spans="1:3" hidden="1">
      <c r="A121" s="18" t="s">
        <v>4</v>
      </c>
      <c r="B121" s="4" t="s">
        <v>98</v>
      </c>
      <c r="C121" s="15" t="s">
        <v>99</v>
      </c>
    </row>
    <row r="122" spans="1:3" ht="51" hidden="1">
      <c r="A122" s="32" t="s">
        <v>143</v>
      </c>
      <c r="B122" s="31" t="s">
        <v>142</v>
      </c>
      <c r="C122" s="7"/>
    </row>
    <row r="123" spans="1:3" hidden="1">
      <c r="A123" s="14"/>
      <c r="B123" s="7"/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3"/>
    </row>
    <row r="128" spans="1:3" hidden="1">
      <c r="A128" s="3" t="s">
        <v>100</v>
      </c>
    </row>
    <row r="129" spans="1:7">
      <c r="A129" s="92"/>
      <c r="B129" s="92"/>
      <c r="C129" s="92"/>
      <c r="D129" s="92"/>
      <c r="E129" s="92"/>
      <c r="F129" s="92"/>
    </row>
    <row r="130" spans="1:7">
      <c r="A130" s="92"/>
      <c r="B130" s="92"/>
      <c r="C130" s="92"/>
      <c r="D130" s="92"/>
      <c r="E130" s="92"/>
      <c r="F130" s="92"/>
      <c r="G130" s="49"/>
    </row>
    <row r="131" spans="1:7">
      <c r="A131" s="92"/>
      <c r="B131" s="92"/>
      <c r="C131" s="92"/>
      <c r="D131" s="92"/>
      <c r="E131" s="92"/>
      <c r="F131" s="92"/>
      <c r="G131" s="49"/>
    </row>
    <row r="132" spans="1:7">
      <c r="A132" s="92"/>
      <c r="B132" s="92"/>
      <c r="C132" s="92"/>
      <c r="D132" s="92"/>
      <c r="E132" s="92"/>
      <c r="F132" s="92"/>
    </row>
    <row r="133" spans="1:7">
      <c r="A133" s="92"/>
      <c r="B133" s="92"/>
      <c r="C133" s="92"/>
      <c r="D133" s="92"/>
      <c r="E133" s="92"/>
      <c r="F133" s="92"/>
    </row>
    <row r="134" spans="1:7">
      <c r="A134" s="92"/>
      <c r="B134" s="92"/>
      <c r="C134" s="92"/>
      <c r="D134" s="92"/>
      <c r="E134" s="92"/>
      <c r="F134" s="92"/>
    </row>
    <row r="135" spans="1:7">
      <c r="A135" s="92"/>
      <c r="B135" s="92"/>
      <c r="C135" s="92"/>
      <c r="D135" s="92"/>
      <c r="E135" s="92"/>
      <c r="F135" s="92"/>
    </row>
    <row r="136" spans="1:7">
      <c r="A136" s="92"/>
      <c r="B136" s="92"/>
      <c r="C136" s="92"/>
      <c r="D136" s="92"/>
      <c r="E136" s="92"/>
      <c r="F136" s="92"/>
    </row>
    <row r="137" spans="1:7">
      <c r="A137" s="92"/>
      <c r="B137" s="92"/>
      <c r="C137" s="92"/>
      <c r="D137" s="92"/>
      <c r="E137" s="92"/>
      <c r="F137" s="92"/>
    </row>
    <row r="178" spans="1:11" ht="21">
      <c r="A178" s="114" t="s">
        <v>184</v>
      </c>
      <c r="B178" s="114"/>
      <c r="C178" s="114"/>
      <c r="D178" s="114"/>
      <c r="E178" s="114"/>
      <c r="F178" s="114"/>
      <c r="G178" s="77"/>
      <c r="H178" s="77"/>
      <c r="I178" s="77"/>
      <c r="J178" s="77"/>
      <c r="K178" s="77"/>
    </row>
    <row r="179" spans="1:11" ht="15.6">
      <c r="A179" s="115" t="s">
        <v>245</v>
      </c>
      <c r="B179" s="115"/>
      <c r="C179" s="115"/>
      <c r="D179" s="115"/>
      <c r="E179" s="115"/>
      <c r="F179" s="115"/>
      <c r="G179" s="78"/>
      <c r="H179" s="78"/>
      <c r="I179" s="78"/>
      <c r="J179" s="78"/>
      <c r="K179" s="78"/>
    </row>
  </sheetData>
  <mergeCells count="16">
    <mergeCell ref="A178:F178"/>
    <mergeCell ref="A179:F179"/>
    <mergeCell ref="A1:H1"/>
    <mergeCell ref="A129:F137"/>
    <mergeCell ref="C9:F9"/>
    <mergeCell ref="A11:F11"/>
    <mergeCell ref="A26:A31"/>
    <mergeCell ref="G26:G59"/>
    <mergeCell ref="A32:A40"/>
    <mergeCell ref="A41:A47"/>
    <mergeCell ref="A48:A52"/>
    <mergeCell ref="A53:A55"/>
    <mergeCell ref="A56:A58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zoomScaleNormal="100" workbookViewId="0">
      <selection activeCell="A27" sqref="A27"/>
    </sheetView>
  </sheetViews>
  <sheetFormatPr baseColWidth="10" defaultRowHeight="14.4"/>
  <cols>
    <col min="1" max="1" width="35.33203125" customWidth="1"/>
    <col min="2" max="2" width="18" customWidth="1"/>
    <col min="3" max="3" width="13.44140625" customWidth="1"/>
  </cols>
  <sheetData>
    <row r="24" spans="1:1">
      <c r="A24" s="70" t="s">
        <v>229</v>
      </c>
    </row>
    <row r="45" spans="1:4" ht="55.2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MAYO'!$F$4</f>
        <v>2289259867</v>
      </c>
      <c r="C46" s="4">
        <f>+'PROGRAMAS EN EJECUCIÓN MAYO'!$G$4</f>
        <v>6</v>
      </c>
      <c r="D46" s="64">
        <f>+B46/B49</f>
        <v>0.18955565444882108</v>
      </c>
    </row>
    <row r="47" spans="1:4">
      <c r="A47" s="7" t="s">
        <v>191</v>
      </c>
      <c r="B47" s="72">
        <f>+'PROGRAMAS EN EJECUCIÓN MAYO'!$F$5</f>
        <v>8096100920</v>
      </c>
      <c r="C47" s="4">
        <f>+'PROGRAMAS EN EJECUCIÓN MAYO'!$G$5</f>
        <v>16</v>
      </c>
      <c r="D47" s="64">
        <f>+B47/B49</f>
        <v>0.67037461779532537</v>
      </c>
    </row>
    <row r="48" spans="1:4">
      <c r="A48" s="7" t="s">
        <v>192</v>
      </c>
      <c r="B48" s="72">
        <f>+'PROGRAMAS EN EJECUCIÓN MAYO'!$F$6</f>
        <v>1691619315</v>
      </c>
      <c r="C48" s="4">
        <f>+'PROGRAMAS EN EJECUCIÓN MAYO'!$G$6</f>
        <v>11</v>
      </c>
      <c r="D48" s="64">
        <f>+B48/B49</f>
        <v>0.14006972775585352</v>
      </c>
    </row>
    <row r="49" spans="1:2">
      <c r="A49" s="73" t="s">
        <v>241</v>
      </c>
      <c r="B49" s="76">
        <f>SUM(B46:B48)</f>
        <v>12076980102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zoomScale="70" zoomScaleNormal="70" workbookViewId="0">
      <selection activeCell="O16" sqref="O16"/>
    </sheetView>
  </sheetViews>
  <sheetFormatPr baseColWidth="10" defaultRowHeight="14.4"/>
  <cols>
    <col min="1" max="1" width="19.88671875" customWidth="1"/>
    <col min="2" max="2" width="24.33203125" customWidth="1"/>
    <col min="3" max="3" width="22.44140625" customWidth="1"/>
    <col min="4" max="5" width="19" customWidth="1"/>
  </cols>
  <sheetData>
    <row r="1" spans="1:11" ht="21">
      <c r="A1" s="114" t="s">
        <v>184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1" ht="15.6">
      <c r="A2" s="115" t="s">
        <v>245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MAYO'!$D$26</f>
        <v>55598174186</v>
      </c>
      <c r="D31" s="49">
        <f>+'PROGRAMAS EN EJECUCIÓN MAYO'!$E$26</f>
        <v>3343033883</v>
      </c>
      <c r="E31" s="49">
        <f>+C31-D31</f>
        <v>52255140303</v>
      </c>
    </row>
    <row r="32" spans="1:5">
      <c r="A32" s="17">
        <f>+[1]Hoja1!A105</f>
        <v>200</v>
      </c>
      <c r="B32" s="74" t="s">
        <v>176</v>
      </c>
      <c r="C32" s="49">
        <f>+'PROGRAMAS EN EJECUCIÓN MAYO'!$D$32</f>
        <v>33670469393</v>
      </c>
      <c r="D32" s="49">
        <f>+'PROGRAMAS EN EJECUCIÓN MAYO'!$E$32</f>
        <v>6861179073</v>
      </c>
      <c r="E32" s="49">
        <f t="shared" ref="E32:E36" si="0">+C32-D32</f>
        <v>26809290320</v>
      </c>
    </row>
    <row r="33" spans="1:5">
      <c r="A33" s="17">
        <f>+[1]Hoja1!A113</f>
        <v>300</v>
      </c>
      <c r="B33" s="74" t="s">
        <v>178</v>
      </c>
      <c r="C33" s="49">
        <f>+'PROGRAMAS EN EJECUCIÓN MAYO'!$D$41</f>
        <v>5013326889</v>
      </c>
      <c r="D33" s="49">
        <f>+'PROGRAMAS EN EJECUCIÓN MAYO'!E41</f>
        <v>789292391</v>
      </c>
      <c r="E33" s="49">
        <f t="shared" si="0"/>
        <v>4224034498</v>
      </c>
    </row>
    <row r="34" spans="1:5">
      <c r="A34" s="17">
        <f>+[1]Hoja1!A121</f>
        <v>500</v>
      </c>
      <c r="B34" s="74" t="s">
        <v>181</v>
      </c>
      <c r="C34" s="49">
        <f>+'PROGRAMAS EN EJECUCIÓN MAYO'!$D$48</f>
        <v>4322579650</v>
      </c>
      <c r="D34" s="49">
        <f>+'PROGRAMAS EN EJECUCIÓN MAYO'!E48</f>
        <v>710659750</v>
      </c>
      <c r="E34" s="49">
        <f t="shared" si="0"/>
        <v>3611919900</v>
      </c>
    </row>
    <row r="35" spans="1:5">
      <c r="A35" s="17">
        <f>+[1]Hoja1!A126</f>
        <v>800</v>
      </c>
      <c r="B35" s="74" t="s">
        <v>179</v>
      </c>
      <c r="C35" s="49">
        <f>+'PROGRAMAS EN EJECUCIÓN MAYO'!$D$53</f>
        <v>1400168971</v>
      </c>
      <c r="D35" s="49">
        <f>+'PROGRAMAS EN EJECUCIÓN MAYO'!E53</f>
        <v>341814462</v>
      </c>
      <c r="E35" s="49">
        <f t="shared" si="0"/>
        <v>1058354509</v>
      </c>
    </row>
    <row r="36" spans="1:5">
      <c r="A36" s="17">
        <f>+[1]Hoja1!A128</f>
        <v>900</v>
      </c>
      <c r="B36" s="74" t="s">
        <v>180</v>
      </c>
      <c r="C36" s="49">
        <f>+'PROGRAMAS EN EJECUCIÓN MAYO'!$D$56</f>
        <v>296839905</v>
      </c>
      <c r="D36" s="49">
        <f>+'PROGRAMAS EN EJECUCIÓN MAYO'!E56</f>
        <v>31000543</v>
      </c>
      <c r="E36" s="49">
        <f t="shared" si="0"/>
        <v>265839362</v>
      </c>
    </row>
    <row r="37" spans="1:5">
      <c r="C37" s="75">
        <f>SUM(C31:C36)</f>
        <v>100301558994</v>
      </c>
      <c r="D37" s="75">
        <f>SUM(D31:D36)</f>
        <v>12076980102</v>
      </c>
      <c r="E37" s="75">
        <f t="shared" ref="E37" si="1">SUM(E31:E36)</f>
        <v>88224578892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MAYO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Edgar Cáceres</cp:lastModifiedBy>
  <cp:lastPrinted>2020-07-06T11:26:48Z</cp:lastPrinted>
  <dcterms:created xsi:type="dcterms:W3CDTF">2020-06-23T19:35:00Z</dcterms:created>
  <dcterms:modified xsi:type="dcterms:W3CDTF">2026-06-08T14:36:06Z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